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20" windowHeight="7755" activeTab="1"/>
  </bookViews>
  <sheets>
    <sheet name="Летняя одежда" sheetId="1" r:id="rId1"/>
    <sheet name="Зимняя спецодежда" sheetId="2" r:id="rId2"/>
    <sheet name="Спецобувь" sheetId="3" r:id="rId3"/>
    <sheet name="Средства индивидуальной защиты" sheetId="4" r:id="rId4"/>
  </sheets>
  <calcPr calcId="124519" refMode="R1C1"/>
</workbook>
</file>

<file path=xl/calcChain.xml><?xml version="1.0" encoding="utf-8"?>
<calcChain xmlns="http://schemas.openxmlformats.org/spreadsheetml/2006/main">
  <c r="D53" i="4"/>
  <c r="D52"/>
  <c r="D40"/>
  <c r="D39"/>
  <c r="D66"/>
  <c r="D65"/>
  <c r="D64"/>
  <c r="D63"/>
  <c r="D60"/>
  <c r="D61"/>
  <c r="D62"/>
  <c r="D59"/>
  <c r="D77"/>
  <c r="D76"/>
  <c r="D74"/>
  <c r="D70"/>
  <c r="D71"/>
  <c r="D72"/>
  <c r="D73"/>
  <c r="D106"/>
  <c r="D100"/>
  <c r="D101"/>
  <c r="D102"/>
  <c r="D103"/>
  <c r="D99"/>
  <c r="D98"/>
  <c r="D126"/>
  <c r="D125"/>
  <c r="D124"/>
  <c r="D121"/>
  <c r="D122"/>
  <c r="D123"/>
  <c r="D120"/>
  <c r="D93"/>
  <c r="D94"/>
  <c r="D95"/>
  <c r="D96"/>
  <c r="D111"/>
  <c r="D110"/>
  <c r="D105"/>
  <c r="D104"/>
  <c r="D116"/>
  <c r="D117"/>
  <c r="D118"/>
  <c r="D115"/>
  <c r="D80"/>
  <c r="D81"/>
  <c r="D82"/>
  <c r="D83"/>
  <c r="D84"/>
  <c r="D85"/>
  <c r="D86"/>
  <c r="D87"/>
  <c r="D88"/>
  <c r="D89"/>
  <c r="D90"/>
  <c r="D91"/>
  <c r="D92"/>
  <c r="D97"/>
  <c r="D107"/>
  <c r="D108"/>
  <c r="D109"/>
  <c r="D112"/>
  <c r="D113"/>
  <c r="D79"/>
  <c r="D69"/>
  <c r="D75"/>
  <c r="D68"/>
  <c r="D57"/>
  <c r="D58"/>
  <c r="D56"/>
  <c r="D36"/>
  <c r="D37"/>
  <c r="D38"/>
  <c r="D41"/>
  <c r="D42"/>
  <c r="D43"/>
  <c r="D44"/>
  <c r="D45"/>
  <c r="D46"/>
  <c r="D47"/>
  <c r="D48"/>
  <c r="D49"/>
  <c r="D50"/>
  <c r="D51"/>
  <c r="D54"/>
  <c r="D35"/>
  <c r="D30"/>
  <c r="D31"/>
  <c r="D32"/>
  <c r="D33"/>
  <c r="D29"/>
  <c r="D13"/>
  <c r="D14"/>
  <c r="D15"/>
  <c r="D16"/>
  <c r="D17"/>
  <c r="D18"/>
  <c r="D19"/>
  <c r="D20"/>
  <c r="D21"/>
  <c r="D22"/>
  <c r="D23"/>
  <c r="D24"/>
  <c r="D25"/>
  <c r="D26"/>
  <c r="D27"/>
  <c r="D12"/>
  <c r="D4"/>
  <c r="D5"/>
  <c r="D6"/>
  <c r="D7"/>
  <c r="D8"/>
  <c r="D9"/>
  <c r="D10"/>
  <c r="D3"/>
  <c r="D4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3"/>
  <c r="D4" i="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"/>
  <c r="D113" i="1"/>
  <c r="D114"/>
  <c r="D115"/>
  <c r="D116"/>
  <c r="D117"/>
  <c r="D112"/>
  <c r="D106"/>
  <c r="D107"/>
  <c r="D108"/>
  <c r="D109"/>
  <c r="D110"/>
  <c r="D105"/>
  <c r="D98"/>
  <c r="D99"/>
  <c r="D100"/>
  <c r="D101"/>
  <c r="D102"/>
  <c r="D103"/>
  <c r="D97"/>
  <c r="D79"/>
  <c r="D80"/>
  <c r="D81"/>
  <c r="D82"/>
  <c r="D83"/>
  <c r="D84"/>
  <c r="D85"/>
  <c r="D86"/>
  <c r="D87"/>
  <c r="D88"/>
  <c r="D89"/>
  <c r="D90"/>
  <c r="D91"/>
  <c r="D92"/>
  <c r="D93"/>
  <c r="D94"/>
  <c r="D95"/>
  <c r="D78"/>
  <c r="D72"/>
  <c r="D73"/>
  <c r="D74"/>
  <c r="D75"/>
  <c r="D76"/>
  <c r="D7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4"/>
  <c r="D3"/>
  <c r="E19" i="2"/>
  <c r="E20"/>
  <c r="E21"/>
  <c r="E22"/>
  <c r="E23"/>
  <c r="E18"/>
  <c r="E49" i="3"/>
  <c r="E46"/>
  <c r="E47"/>
  <c r="E48"/>
  <c r="E45"/>
  <c r="E42"/>
  <c r="E43"/>
  <c r="E41"/>
  <c r="E38"/>
  <c r="E39"/>
  <c r="E40"/>
  <c r="E37"/>
  <c r="E36"/>
  <c r="E35"/>
  <c r="E24"/>
  <c r="E34"/>
  <c r="E33"/>
  <c r="E32"/>
  <c r="E31"/>
  <c r="E30"/>
  <c r="E29"/>
  <c r="E26"/>
  <c r="E25"/>
  <c r="E28"/>
  <c r="E27"/>
  <c r="E20"/>
  <c r="E21"/>
  <c r="E19"/>
  <c r="E11"/>
  <c r="E12"/>
  <c r="E8"/>
  <c r="E9"/>
  <c r="E10"/>
  <c r="E13"/>
  <c r="E14"/>
  <c r="E15"/>
  <c r="E7"/>
</calcChain>
</file>

<file path=xl/sharedStrings.xml><?xml version="1.0" encoding="utf-8"?>
<sst xmlns="http://schemas.openxmlformats.org/spreadsheetml/2006/main" count="701" uniqueCount="654">
  <si>
    <t>Арт.</t>
  </si>
  <si>
    <t>Наимернование</t>
  </si>
  <si>
    <t>001111</t>
  </si>
  <si>
    <t>001111ПК</t>
  </si>
  <si>
    <t>00111Б</t>
  </si>
  <si>
    <t>001112</t>
  </si>
  <si>
    <t>001113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</si>
  <si>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</si>
  <si>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</si>
  <si>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</si>
  <si>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</si>
  <si>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</si>
  <si>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</si>
  <si>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</si>
  <si>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</si>
  <si>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</si>
  <si>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</si>
  <si>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</si>
  <si>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</si>
  <si>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</si>
  <si>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</si>
  <si>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</si>
  <si>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</si>
  <si>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</si>
  <si>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</si>
  <si>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</si>
  <si>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</si>
  <si>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</si>
  <si>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</si>
  <si>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</si>
  <si>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</si>
  <si>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</si>
  <si>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</si>
  <si>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</si>
  <si>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</si>
  <si>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</si>
  <si>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001148</t>
  </si>
  <si>
    <t>001149</t>
  </si>
  <si>
    <t>001150</t>
  </si>
  <si>
    <t>001152</t>
  </si>
  <si>
    <t>001153</t>
  </si>
  <si>
    <t>001154</t>
  </si>
  <si>
    <t>001155</t>
  </si>
  <si>
    <t>001156</t>
  </si>
  <si>
    <t>001161</t>
  </si>
  <si>
    <t>001162</t>
  </si>
  <si>
    <t>001163</t>
  </si>
  <si>
    <t>001164</t>
  </si>
  <si>
    <t>001165</t>
  </si>
  <si>
    <t>001166</t>
  </si>
  <si>
    <t>001112ПК</t>
  </si>
  <si>
    <t>Куртка "Фаворит-мега" темно-серая с красным и черным</t>
  </si>
  <si>
    <t>Полукомбинезон "Фаворит-мега" темно-серый с красным и черным</t>
  </si>
  <si>
    <t>Брюки "Фаворит-мега" темно-серые с красным и черным</t>
  </si>
  <si>
    <t xml:space="preserve">Оптовая цена </t>
  </si>
  <si>
    <t>Куртка "Сейшен" васильковая с темно-синим и желтым</t>
  </si>
  <si>
    <t>Полукомбинезон "Сейшен" васильковый с темно-синим и желтым</t>
  </si>
  <si>
    <t>Брюки "Сейшен" васильковые с темно-синим и желтым</t>
  </si>
  <si>
    <t>Куртка "Сейшен" темно-серая со светло-серым и лимонной отделкой</t>
  </si>
  <si>
    <t>Полукомбинезон "Сейшен" темно-серый со светло-серым и лимонной отделкой</t>
  </si>
  <si>
    <t>Брюки "Сейшен" темно-серые со светло-серым и лимонной отделкой</t>
  </si>
  <si>
    <t>001113ПК</t>
  </si>
  <si>
    <t>001113Б</t>
  </si>
  <si>
    <t>Куртка "Харвест" темно-серая с черным и лимонной отделкой</t>
  </si>
  <si>
    <t>001115ПК</t>
  </si>
  <si>
    <t>001115Б</t>
  </si>
  <si>
    <t>001111Б</t>
  </si>
  <si>
    <t>001112Б</t>
  </si>
  <si>
    <t>Полукомбинезон "Харвест" темно-серый с черным и лимонной отделкой</t>
  </si>
  <si>
    <t>Брюки "Харвест" темно-серые с черным и лимонной отделкой</t>
  </si>
  <si>
    <t>001116Б</t>
  </si>
  <si>
    <t>001116ПК</t>
  </si>
  <si>
    <t>001117ПК</t>
  </si>
  <si>
    <t>001117Б</t>
  </si>
  <si>
    <t>001118ПК</t>
  </si>
  <si>
    <t>001118Б</t>
  </si>
  <si>
    <t>Куртка "Репит" светло-серая с черным и СОП</t>
  </si>
  <si>
    <t>Полукомбинезон "Репит" светло-серый с черным и СОП</t>
  </si>
  <si>
    <t>Брюки "Репит" светло-серые с черным и СОП</t>
  </si>
  <si>
    <t>Брюки "Репит" темно-синие с васильковым и СОП</t>
  </si>
  <si>
    <t>Полукомбинезон "Репит" темно-синий с васильковым и СОП</t>
  </si>
  <si>
    <t>Куртка "Репит" темно-синяя с васильковым и СОП</t>
  </si>
  <si>
    <t>001124ПК</t>
  </si>
  <si>
    <t>001124Б</t>
  </si>
  <si>
    <t>Куртка "Чикаго" темно-серая со светло-серым и лимонной отделкой</t>
  </si>
  <si>
    <t>Полукомбинезон "Чикаго" темно-серый со светло-серым и лимонной отделкой</t>
  </si>
  <si>
    <t>Брюки "Чикаго" темно-серый со светло-серым и лимонной отделкой</t>
  </si>
  <si>
    <t>Розничная цена</t>
  </si>
  <si>
    <t>001123ПК</t>
  </si>
  <si>
    <t>001123Б</t>
  </si>
  <si>
    <t>Куртка "Стелс" темно-серая с красным и черным</t>
  </si>
  <si>
    <t>Полукомбинезон  "Стелс" темно-серый с красным и черным</t>
  </si>
  <si>
    <t>Брюки  "Стелс" темно-серые с красным и черным</t>
  </si>
  <si>
    <t>001121Б</t>
  </si>
  <si>
    <t>001119Б</t>
  </si>
  <si>
    <t>001120Б</t>
  </si>
  <si>
    <t>001122Б</t>
  </si>
  <si>
    <t>Костюм "Фаворит" темно-серый со светло-серым и васильковым кантом, кур./ пк</t>
  </si>
  <si>
    <t>Костюм "Фаворит" темно-синий с васильком и васильковым кантом, кур./ пк</t>
  </si>
  <si>
    <t>Костюм "Легионер" темно-синий с васильковой отделкой, кур./ пк</t>
  </si>
  <si>
    <t>Костюм "Легионер" темно-серый с красной отделкой, кур./ пк</t>
  </si>
  <si>
    <t>Костюм "Фаворит" темно-серый со светло-серым и васильковым кантом, кур/бр</t>
  </si>
  <si>
    <t>Костюм "Легионер" темно-синий с васильковой отделкой, кур./ бр</t>
  </si>
  <si>
    <t>Костюм "Легионер" темно-серый с красной отделкой, кур./ бр</t>
  </si>
  <si>
    <t>Костюм "Фаворит" темно-синий с васильком и васильковым кантом, кур./ бр</t>
  </si>
  <si>
    <t>001126ПК</t>
  </si>
  <si>
    <t>001126Б</t>
  </si>
  <si>
    <t>001125ПК</t>
  </si>
  <si>
    <t>001125Б</t>
  </si>
  <si>
    <t>001127ПК</t>
  </si>
  <si>
    <t>001127Б</t>
  </si>
  <si>
    <t>001128ПК</t>
  </si>
  <si>
    <t>001128Б</t>
  </si>
  <si>
    <t>Куртка "Техас" темно-синяя с васильковой отделкой, 100 % - х/б, 250 гр./кв м</t>
  </si>
  <si>
    <t>Полукомбинезон "Техас" темно-синий с васильковой отделкой, 100 % - х/б, 250 гр./кв м</t>
  </si>
  <si>
    <t>Брюки "Техас" темно-серые с красной отделкой, тк. Смесовая</t>
  </si>
  <si>
    <t>Полукомбинезон "Техас" темно-серый с красной отделкой, тк. Смесовая</t>
  </si>
  <si>
    <t>Куртка "Техас"  темно-серая с красной отделкой, тк. Смесовая</t>
  </si>
  <si>
    <t>Брюки "Техас" темно-синие с васильковой отделкой, тк. Смесовая</t>
  </si>
  <si>
    <t>Полукомбинезон "Техас" темно-синий с васильковой отделкой, тк. Смесовая</t>
  </si>
  <si>
    <t>Куртка "Техас" темно-синяя с васильковой отделкой, тк. Смесовая</t>
  </si>
  <si>
    <t>Полукомбинезон "Техас" темно-серый с красной отделкой, 100 % - х/б, 250 гр./кв м</t>
  </si>
  <si>
    <t>Брюки "Техас" темно-серые с красной отделкой, 100 % - х/б, 250 гр./кв м</t>
  </si>
  <si>
    <t>Куртка "Техас" темно-серая с красной отделкой, 100 % - х/б, 250 гр./кв м</t>
  </si>
  <si>
    <t>Брюки "Техас" темно-синие с васильковой отделкой, 100 % - х/б, 250 гр./кв м</t>
  </si>
  <si>
    <t xml:space="preserve">Костюм "Стандарт" темно-синий с васильковой отделкой, кур/бр с вентиляционными отверстиями </t>
  </si>
  <si>
    <t>001131ПК</t>
  </si>
  <si>
    <t>001131Б</t>
  </si>
  <si>
    <t>001132ПК</t>
  </si>
  <si>
    <t>001132Б</t>
  </si>
  <si>
    <t>Куртка "Вест-ворк" темно-оливковая со светло-оливковым укороченная</t>
  </si>
  <si>
    <t xml:space="preserve">Полукомбинезон "Вест-ворк" темно-оливковый со светло-оливковым </t>
  </si>
  <si>
    <t>Брюки "Вест-ворк" темно-оливковые со светло-оливковым</t>
  </si>
  <si>
    <t>001133ПК</t>
  </si>
  <si>
    <t>001133Б</t>
  </si>
  <si>
    <t>Куртка "Вест-ворк" темно-оливковая со светло-оливковым удлиненная</t>
  </si>
  <si>
    <t>Куртка "Вест-ворк" бежевая с черным укороченная</t>
  </si>
  <si>
    <t>Полукомбинезон "Вест-ворк" бежевый с черным</t>
  </si>
  <si>
    <t>Брюки "Вест-ворк" бежевые с черным</t>
  </si>
  <si>
    <t>Куртка "Вест-ворк" бежевая с черным удлиненная</t>
  </si>
  <si>
    <t>001134ПК</t>
  </si>
  <si>
    <t>001134Б</t>
  </si>
  <si>
    <t>*</t>
  </si>
  <si>
    <t>скидка 10%</t>
  </si>
  <si>
    <t>Халат "Техник" темно-синий с красным</t>
  </si>
  <si>
    <t>001136ПК</t>
  </si>
  <si>
    <t>001136Б</t>
  </si>
  <si>
    <t>001137ПК</t>
  </si>
  <si>
    <t>001137Б</t>
  </si>
  <si>
    <t>Куртка женская "Монтана" темно-серая с черным</t>
  </si>
  <si>
    <t>Полукомбинезон женский "Монтана" темно-серый с черным</t>
  </si>
  <si>
    <t>Куртка женская "Джорджия" васильковая с лимонным кантом</t>
  </si>
  <si>
    <t>Полукомбинезон женский "Джорджия" васильковый с лимонным кантом</t>
  </si>
  <si>
    <t>Брюки женские "Монтана" темно-серые с черным</t>
  </si>
  <si>
    <t>Брюки женские "Джорджия" васильковые с лимонным кантом</t>
  </si>
  <si>
    <t>Куртка "Харвест" зимняя, темно-серая со светло-серым и лимонной отделкой</t>
  </si>
  <si>
    <t>001149ПК</t>
  </si>
  <si>
    <t>001149Б</t>
  </si>
  <si>
    <t>Брюки "Харвест" зимние, темно-серые со светло-серым и лимонной отделкой</t>
  </si>
  <si>
    <t>Полукомбинезон "Харвест" зимний, темно-серый со светло-серым и лимонной отделкой</t>
  </si>
  <si>
    <t>Полукомбинезон "Фаворит-мега" зимний, темно-серый с черным и красным</t>
  </si>
  <si>
    <t>Брюки "Фаворит-мега" зимние, темно-серые с черным и красным</t>
  </si>
  <si>
    <t>001152ПК</t>
  </si>
  <si>
    <t>001152Б</t>
  </si>
  <si>
    <t>001153ПК</t>
  </si>
  <si>
    <t>001153Б</t>
  </si>
  <si>
    <t>Куртка "Беркут-люкс" зимняя, темно-синяя с черным, подкладка флис</t>
  </si>
  <si>
    <t>Полукомбинезон "Беркут-люкс" зимний, темно-синий с черным</t>
  </si>
  <si>
    <t>Брюки "Беркут-люкс" зимние, темно-синие с черным</t>
  </si>
  <si>
    <t>Куртка "Фаворит-мега" зимняя, темно-серая с черным и красным, подкладка флис</t>
  </si>
  <si>
    <t>Куртка "Репит" зимняя, светло-серая с черным, подкладка флис</t>
  </si>
  <si>
    <t>Полукомбинезон "Репит" зимний, светло-серый с черным</t>
  </si>
  <si>
    <t>Брюки "Репит" зимние, светло-серые с черным</t>
  </si>
  <si>
    <t>001154ПК</t>
  </si>
  <si>
    <t>001154Б</t>
  </si>
  <si>
    <t>Куртка "Фаворит" зимняя, темно-серая со св. серым</t>
  </si>
  <si>
    <t>Полукомбинезон "Фаворит" зимний, темно-серый</t>
  </si>
  <si>
    <t>Брюки "Фаворит" зимние, темно-серые</t>
  </si>
  <si>
    <t>001155ПК</t>
  </si>
  <si>
    <t>001155Б</t>
  </si>
  <si>
    <t>001156ПК</t>
  </si>
  <si>
    <t>001156Б</t>
  </si>
  <si>
    <t>001161ПК</t>
  </si>
  <si>
    <t>001161Б</t>
  </si>
  <si>
    <t>Куртка женская "Монтана" зимняя, темно-серая с черным</t>
  </si>
  <si>
    <t>Полукомбинезон женский "Монтана" зимний, темно-серый с черным</t>
  </si>
  <si>
    <t>Брюки женские "Монтана" зимние, темно-серые с черным</t>
  </si>
  <si>
    <t>Куртка "Европа" зимняя, темно-синяя с черным</t>
  </si>
  <si>
    <t>Куртка "Европа" зимняя, красная с черным</t>
  </si>
  <si>
    <t>Куртка "Европа" зимняя, оливковая с черным</t>
  </si>
  <si>
    <t>Куртка "Аляска" темно-синяя</t>
  </si>
  <si>
    <t>Зимняя рабочая одежда</t>
  </si>
  <si>
    <t>001288</t>
  </si>
  <si>
    <t>001289</t>
  </si>
  <si>
    <t>Жилет утепленный темно-синий с капюшоном (под заказ; есть возможность заказать продукцию другого цвета</t>
  </si>
  <si>
    <t>Жилет утепленный темно-синий, подкладка флис (под заказ; есть возможность заказать продукцию другого цвета</t>
  </si>
  <si>
    <t>Жилет утепленный темно-синий с воротником стойкой, стеганный (под заказ; есть возможность заказать продукцию другого цвета</t>
  </si>
  <si>
    <t>Летняя рабочая одежда</t>
  </si>
  <si>
    <t>Одежда для охранных структур</t>
  </si>
  <si>
    <t>Костюм "Турист" демисезонный КМФ город, тк. Оксфорд, подкладка флис</t>
  </si>
  <si>
    <t>Костюм охранника летний, куртка/брюки (цвет: черный, темно-синий, КМФ город, КМФ зеленый)</t>
  </si>
  <si>
    <t xml:space="preserve">Сигнальная рабочая одежда </t>
  </si>
  <si>
    <t>001167ПК</t>
  </si>
  <si>
    <t>001167Б</t>
  </si>
  <si>
    <t>001168ПК</t>
  </si>
  <si>
    <t>001168Б</t>
  </si>
  <si>
    <t>Костюм "Магистраль-люкс" куртка/полукомбинезон  лимонный с темно-синим</t>
  </si>
  <si>
    <t>Костюм "Магистраль-люкс" куртка/брюки   лимонный с темно-синим</t>
  </si>
  <si>
    <t>Костюм "Магистраль"  куртка / полукомбинезон оранжевый с темно-синим</t>
  </si>
  <si>
    <t>Костюм "Магистраль"  куртка /брюки оранжевый с темно-синим</t>
  </si>
  <si>
    <t>001151ПК</t>
  </si>
  <si>
    <t>001151Б</t>
  </si>
  <si>
    <t>001175ПК</t>
  </si>
  <si>
    <t>001175Б</t>
  </si>
  <si>
    <t>001176ПК</t>
  </si>
  <si>
    <t>001176Б</t>
  </si>
  <si>
    <t>001285</t>
  </si>
  <si>
    <t>001286</t>
  </si>
  <si>
    <t>001170</t>
  </si>
  <si>
    <t>001169</t>
  </si>
  <si>
    <t>001171</t>
  </si>
  <si>
    <t>001172</t>
  </si>
  <si>
    <t>001173</t>
  </si>
  <si>
    <t>001174</t>
  </si>
  <si>
    <t>Костюм "Магистраль-ультра" летний  куртка / полукомбинезон оранжевый с темно-синим</t>
  </si>
  <si>
    <t>Костюм "Магистраль-ультра" летний куртка /брюки оранжевый с темно-синим</t>
  </si>
  <si>
    <t>Костюм "Магистраль-ультра" зимний  куртка / полукомбинезон оранжевый с темно-синим</t>
  </si>
  <si>
    <t>Костюм "Магистраль-ультра" зимний куртка /брюки оранжевый с темно-синим</t>
  </si>
  <si>
    <t>Костюм "Магистраль-оксфорд" зимний  куртка / полукомбинезон оранжевый с темно-синим</t>
  </si>
  <si>
    <t>Костюм "Магистраль-оксфорд" зимний куртка /брюки оранжевый с темно-синим</t>
  </si>
  <si>
    <t>Жилет сигнальный лимонный, тк. Габарит, 4 СОП</t>
  </si>
  <si>
    <t>Жилет сигнальный лимонный с синим, тк. Габарит на молнии, 4 СОП</t>
  </si>
  <si>
    <t>Сигнальный жилет стандарт СОП 2*50 мм (лимонный)</t>
  </si>
  <si>
    <t>Сигнальный жилет стандарт плюс СОП 4*50 мм (лимонный)</t>
  </si>
  <si>
    <t>Плащ влагозацитный с СОП нейлон с ПВХ (лимонный)</t>
  </si>
  <si>
    <t>Сигнальный жилет стандарт СОП 2*50 мм (оранжевый)</t>
  </si>
  <si>
    <t>Сигнальный жилет стандарт плюс СОП 4*50 мм (оранжевый)</t>
  </si>
  <si>
    <t>Плащ влагозацитный с СОП нейлон с ПВХ (оранжевый)</t>
  </si>
  <si>
    <t>Одежда для сварочных работ</t>
  </si>
  <si>
    <t>Костюм сварщика зимний брезент со спилком 2,3 м</t>
  </si>
  <si>
    <t>Костюм сварщика летний брезент со спилком 2,3 м</t>
  </si>
  <si>
    <t>Костюм сварщика летний брезентовый</t>
  </si>
  <si>
    <t>Костюм огнестойкий молескин</t>
  </si>
  <si>
    <t>Костюм сварщика зимний брезентовый</t>
  </si>
  <si>
    <t>Медицинская одежда</t>
  </si>
  <si>
    <t>001177</t>
  </si>
  <si>
    <t>001178</t>
  </si>
  <si>
    <t>001179</t>
  </si>
  <si>
    <t>001180</t>
  </si>
  <si>
    <t>001181</t>
  </si>
  <si>
    <t>Халат "Бруклин" мужской белый</t>
  </si>
  <si>
    <t>Халат мужской/женский белый</t>
  </si>
  <si>
    <t>Медицинский мужской костюм "Интерн" голубой с синим</t>
  </si>
  <si>
    <t>Медицинский женский костюм "Лиза" белый с голубым</t>
  </si>
  <si>
    <t>Халат медиинский женский голубой</t>
  </si>
  <si>
    <t>Спецобувь</t>
  </si>
  <si>
    <t>001191</t>
  </si>
  <si>
    <t>001192</t>
  </si>
  <si>
    <t>001193</t>
  </si>
  <si>
    <t>001194</t>
  </si>
  <si>
    <t>001195</t>
  </si>
  <si>
    <t>001196</t>
  </si>
  <si>
    <t>001197</t>
  </si>
  <si>
    <t>001199</t>
  </si>
  <si>
    <t>001201</t>
  </si>
  <si>
    <t>001203</t>
  </si>
  <si>
    <t>001204</t>
  </si>
  <si>
    <t>001205</t>
  </si>
  <si>
    <t>001206</t>
  </si>
  <si>
    <t>001207</t>
  </si>
  <si>
    <t>001208</t>
  </si>
  <si>
    <t>001210</t>
  </si>
  <si>
    <t>001211</t>
  </si>
  <si>
    <t>001212</t>
  </si>
  <si>
    <t>001213</t>
  </si>
  <si>
    <t>001214</t>
  </si>
  <si>
    <t>001215</t>
  </si>
  <si>
    <t>Ботинки с завышенным берцем "Стандарт" ПУ с МП</t>
  </si>
  <si>
    <t>Ботинки сварщика "Стандарт" с МП, ПУ/нитрил</t>
  </si>
  <si>
    <t>Ботинки с завышенным берцем "Стандарт" ПУ, иск. мех с МП</t>
  </si>
  <si>
    <t>Ботинки сварщика "Стандарт" иск. мех, с МП, ПУ/нитрил</t>
  </si>
  <si>
    <t>Полуботинки "Стандарт" ПУ</t>
  </si>
  <si>
    <t>Полуботинки "Стандарт" ПУ/ПУ с МП</t>
  </si>
  <si>
    <t>Полуботинки "Стандарт" ПУ/ТПУ с МП</t>
  </si>
  <si>
    <t>Сандали "Стандарт" ПУ</t>
  </si>
  <si>
    <t>Сандали "Стандарт" ПУ/ПУ с МП</t>
  </si>
  <si>
    <t>Сандали "Стандарт" ПУ/ТПУ с МП</t>
  </si>
  <si>
    <t>Сапоги "Стандарт" ПУ</t>
  </si>
  <si>
    <t>Сапоги "Стандарт" ПУ/ПУ с МП</t>
  </si>
  <si>
    <t>Сапоги "Стандарт" ПУ/ТПУ с МП</t>
  </si>
  <si>
    <t>Сапоги "Стандарт" ПУ с МП</t>
  </si>
  <si>
    <t xml:space="preserve">Сапоги "Стандарт" ПУ/ПУ с МП иск. мех </t>
  </si>
  <si>
    <t>Сапоги "Стандарт" ПУ/ТПУ с МП иск. мех</t>
  </si>
  <si>
    <t>Ботинки "Стандарт" ПУ</t>
  </si>
  <si>
    <t>Ботинки "Стандарт" ПУ/ПУ с МП</t>
  </si>
  <si>
    <t xml:space="preserve">Ботинки "Стандарт" ПУ иск. мех </t>
  </si>
  <si>
    <t>001213М</t>
  </si>
  <si>
    <t>001214М</t>
  </si>
  <si>
    <t xml:space="preserve">Ботинки "Стандарт" ПУ/ПУ с МП  иск. мех </t>
  </si>
  <si>
    <t>Ботинки "Стандарт" ПУ/ТПУ с МП</t>
  </si>
  <si>
    <t xml:space="preserve">Ботинки "Стандарт" ПУ/ТПУ с МП иск. мех </t>
  </si>
  <si>
    <t>Ботинки "Стандарт" ПУ/нитрил с МП</t>
  </si>
  <si>
    <t xml:space="preserve">Ботинки "Стандарт" ПУ/нитрил с МП иск. мех </t>
  </si>
  <si>
    <t>001215М</t>
  </si>
  <si>
    <t>001215НМ</t>
  </si>
  <si>
    <t>Ботинки 17 ПУ/ТПУ</t>
  </si>
  <si>
    <t xml:space="preserve">Ботинки 17 ПУ/ТПУ иск. мех </t>
  </si>
  <si>
    <t xml:space="preserve">Ботинки 17 ПУ/ТПУ нат. мех </t>
  </si>
  <si>
    <t>001303</t>
  </si>
  <si>
    <t>001300</t>
  </si>
  <si>
    <t>001300М</t>
  </si>
  <si>
    <t>001301</t>
  </si>
  <si>
    <t>001301М</t>
  </si>
  <si>
    <t>001302</t>
  </si>
  <si>
    <t>Ботинки "Стандарт" ПУ с МП</t>
  </si>
  <si>
    <t>Ботинки "Стандарт" ПУ иск. мех с МП</t>
  </si>
  <si>
    <t>Полуботинки "Стандарт" ПУ с МП</t>
  </si>
  <si>
    <t>001304</t>
  </si>
  <si>
    <t>Оптовая цена по акции</t>
  </si>
  <si>
    <t>Сандали "Стандарт" ПУ с МП</t>
  </si>
  <si>
    <t>001305</t>
  </si>
  <si>
    <t>001306</t>
  </si>
  <si>
    <t>001307</t>
  </si>
  <si>
    <t>Сапоги "Стандарт" ПУ  иск. мех</t>
  </si>
  <si>
    <t>Сапоги "Стандарт" ПУ с МП  иск. мех</t>
  </si>
  <si>
    <t xml:space="preserve">Сапоги "Стандарт" ПУ/нитрил с МП шерс. мех </t>
  </si>
  <si>
    <t>Ботинки 26НМ ПУ/ТПУ с МП натуральный мех</t>
  </si>
  <si>
    <t>001216</t>
  </si>
  <si>
    <t>001218</t>
  </si>
  <si>
    <t>001219</t>
  </si>
  <si>
    <t>001220</t>
  </si>
  <si>
    <t>001216М</t>
  </si>
  <si>
    <t>001216МП</t>
  </si>
  <si>
    <t>Ботинки 27 ПУ/ТПУ</t>
  </si>
  <si>
    <t>Ботинки 27 ПУ/ТПУ с МП</t>
  </si>
  <si>
    <t xml:space="preserve">Ботинки 27 ПУ/ТПУ с МП иск. мех </t>
  </si>
  <si>
    <t>001217Б</t>
  </si>
  <si>
    <t>Ботинки бежевые 167 ПУ/резина, мембрана</t>
  </si>
  <si>
    <t>Ботинки Черные 168 ПУ/резина, мембрана</t>
  </si>
  <si>
    <t>Ботинки Хаки 169 ПУ/резина, мембрана</t>
  </si>
  <si>
    <t>001217Ч</t>
  </si>
  <si>
    <t>001217Х</t>
  </si>
  <si>
    <t>Ботинки "Профи-мастер" ПУ/ТПУ с МП и МС</t>
  </si>
  <si>
    <t>001219М</t>
  </si>
  <si>
    <t>001219Н</t>
  </si>
  <si>
    <t>001219НМ</t>
  </si>
  <si>
    <t xml:space="preserve">Сапоги 18 ПУ/ТПУ с комп. подноском </t>
  </si>
  <si>
    <t>Сапоги 18 ПУ/ТПУ с комп. подноском с натуральным мехом</t>
  </si>
  <si>
    <t>Сапоги 18 ПУ/нитрил с комп. подноском с натуральным мехом</t>
  </si>
  <si>
    <t xml:space="preserve">Сапоги 18 ПУ/нитрил с комп. подноском </t>
  </si>
  <si>
    <t>Полуботинки 31 замшевые, подошва: Резина</t>
  </si>
  <si>
    <t>001308</t>
  </si>
  <si>
    <t>001309</t>
  </si>
  <si>
    <t>001311</t>
  </si>
  <si>
    <t>001310</t>
  </si>
  <si>
    <t>001312</t>
  </si>
  <si>
    <t>Сапоги «Protection» с ПКП ПУ/ТПУ</t>
  </si>
  <si>
    <t xml:space="preserve">Полуботинки с перфорацией «Protection» с ПКП   ПУ/ТПУ   </t>
  </si>
  <si>
    <t xml:space="preserve">Полуботинки «Protection» с ПКП   ПУ/ТПУ            </t>
  </si>
  <si>
    <t>Ботинки "Protection-Nord" с ПКП ПУ/ТПУ,  нат. мех</t>
  </si>
  <si>
    <t xml:space="preserve">Ботинки "Protection" с ПКП   ПУ/ТПУ                  </t>
  </si>
  <si>
    <t>001313</t>
  </si>
  <si>
    <t>001314</t>
  </si>
  <si>
    <t>001315</t>
  </si>
  <si>
    <t>Сабо "Люкс" мужские черные</t>
  </si>
  <si>
    <t>Тапочки-Туфли рабочие мужские</t>
  </si>
  <si>
    <t xml:space="preserve">Сапоги ПВХ, 29 см </t>
  </si>
  <si>
    <t>001190</t>
  </si>
  <si>
    <t xml:space="preserve">Сапоги ПВХ, двухкомпонетные </t>
  </si>
  <si>
    <t>001221</t>
  </si>
  <si>
    <t>001222</t>
  </si>
  <si>
    <t>001223</t>
  </si>
  <si>
    <t>001224</t>
  </si>
  <si>
    <t>001225</t>
  </si>
  <si>
    <t>Сапоги Эва морозостойкие с манжетом -50*C</t>
  </si>
  <si>
    <t>Дутики ЭВА мужские на шнуровке с чулком - 40*C</t>
  </si>
  <si>
    <r>
      <t>Полукомбинезон ПВХ рыбацкий с сапогами</t>
    </r>
    <r>
      <rPr>
        <sz val="11"/>
        <color rgb="FFFF0000"/>
        <rFont val="Times New Roman"/>
        <family val="1"/>
        <charset val="204"/>
      </rPr>
      <t>*</t>
    </r>
  </si>
  <si>
    <r>
      <t>Сабо "Люкс" женские белые</t>
    </r>
    <r>
      <rPr>
        <sz val="11"/>
        <color rgb="FFFF0000"/>
        <rFont val="Times New Roman"/>
        <family val="1"/>
        <charset val="204"/>
      </rPr>
      <t>*</t>
    </r>
  </si>
  <si>
    <r>
      <t>Сапоги ПВХ НМС КЩС с МП, мужские</t>
    </r>
    <r>
      <rPr>
        <sz val="11"/>
        <color rgb="FFFF0000"/>
        <rFont val="Times New Roman"/>
        <family val="1"/>
        <charset val="204"/>
      </rPr>
      <t>*</t>
    </r>
  </si>
  <si>
    <r>
      <t>Сапоги ПВХ рыбацкие</t>
    </r>
    <r>
      <rPr>
        <sz val="11"/>
        <color rgb="FFFF0000"/>
        <rFont val="Times New Roman"/>
        <family val="1"/>
        <charset val="204"/>
      </rPr>
      <t>*</t>
    </r>
  </si>
  <si>
    <t>Средства защиты головы</t>
  </si>
  <si>
    <t>001226</t>
  </si>
  <si>
    <t>001227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</si>
  <si>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</si>
  <si>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</si>
  <si>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</si>
  <si>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</si>
  <si>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</si>
  <si>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</si>
  <si>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</si>
  <si>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</si>
  <si>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</si>
  <si>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</si>
  <si>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</si>
  <si>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</si>
  <si>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</si>
  <si>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</si>
  <si>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</si>
  <si>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</si>
  <si>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</si>
  <si>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</si>
  <si>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</si>
  <si>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</si>
  <si>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</si>
  <si>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</si>
  <si>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</si>
  <si>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</si>
  <si>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</si>
  <si>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</si>
  <si>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</si>
  <si>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</si>
  <si>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</si>
  <si>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</si>
  <si>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</si>
  <si>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</si>
  <si>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</si>
  <si>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</si>
  <si>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</si>
  <si>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</si>
  <si>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</si>
  <si>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</si>
  <si>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</si>
  <si>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</si>
  <si>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</si>
  <si>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</si>
  <si>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</si>
  <si>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</si>
  <si>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</si>
  <si>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</si>
  <si>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</si>
  <si>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</si>
  <si>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</si>
  <si>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</si>
  <si>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</si>
  <si>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</si>
  <si>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</si>
  <si>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</si>
  <si>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</si>
  <si>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</si>
  <si>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</si>
  <si>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</si>
  <si>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</si>
  <si>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</si>
  <si>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</si>
  <si>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</si>
  <si>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</si>
  <si>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</si>
  <si>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Каска защитная "Юнона"</t>
  </si>
  <si>
    <t>Каска защитная строительная UVEX Эйрвинг</t>
  </si>
  <si>
    <t>Каскетка защитная</t>
  </si>
  <si>
    <t>Каска СОМЗ-55 FAVORIT TREK RAPID с хроповым механизмом</t>
  </si>
  <si>
    <t>Каска DELTA PLUS DASEBALL DIAMOND UP V</t>
  </si>
  <si>
    <t>Каска  DELTA PLUS DIAMOND V</t>
  </si>
  <si>
    <t>Каска защитная "Юнона" с хроповым механизмом</t>
  </si>
  <si>
    <t>001226Х</t>
  </si>
  <si>
    <t>Каска строительная "Эталон" с хроповым механизмом</t>
  </si>
  <si>
    <t>Куртка "Беркут-люкс" зимняя,  черная с темно-синим, подкладка флис, тк. оксфорд</t>
  </si>
  <si>
    <t>Полукомбинезон "Беркут-люкс" зимний,  черная с темно-синим, тк. Оксфорд</t>
  </si>
  <si>
    <t>Брюки "Беркут-люкс" зимние,  черные с темно-синим, тк. Оксфорд</t>
  </si>
  <si>
    <t>Костюм "Балтика" зимний, темно-синий с голубым (под заказ), куртка +пк</t>
  </si>
  <si>
    <t>Средства защиты глаз</t>
  </si>
  <si>
    <t>001317П</t>
  </si>
  <si>
    <t>001317Ж</t>
  </si>
  <si>
    <t>001317Д</t>
  </si>
  <si>
    <t>Очки защитные "Люцерна" желтые</t>
  </si>
  <si>
    <t>Очки защитные "Люцерна Хит" прозрачные</t>
  </si>
  <si>
    <t>Очки затные "Люцерна" дымчатые</t>
  </si>
  <si>
    <t>Очки непрямая вентиляция ЗН11 PANARAMA (PL)</t>
  </si>
  <si>
    <t>Очки защитные открытые прямая вентилящия ЗП2  PANARAMA (PL)</t>
  </si>
  <si>
    <t xml:space="preserve">Очки открытые 088 SURGUT белые </t>
  </si>
  <si>
    <t>Очки открытые 088 SURGUT серые</t>
  </si>
  <si>
    <t>Очки закрытые с непрямой вентиляцией ЗНД2 ADMIRAL</t>
  </si>
  <si>
    <t>Очки защитные открытые UNIVERSAL TITAN</t>
  </si>
  <si>
    <t>Очки открытые O15 HAMMER ACTIVE super</t>
  </si>
  <si>
    <t>Очки открытые О85 ARCTIC super </t>
  </si>
  <si>
    <t>Очки открытые О87 ARCTIС StrongGlass™ (PC)</t>
  </si>
  <si>
    <t>Очки сварщика закрытые 3Н1Г2</t>
  </si>
  <si>
    <t>001318</t>
  </si>
  <si>
    <t>001319</t>
  </si>
  <si>
    <t>001320</t>
  </si>
  <si>
    <t>001321</t>
  </si>
  <si>
    <t>Очки защитные закрытые герметичные</t>
  </si>
  <si>
    <t>Очки защитные прямая вентиляция стандарт</t>
  </si>
  <si>
    <t>Очки защитные непрямая вентиляция</t>
  </si>
  <si>
    <t>Средства защиты от падения с высоты</t>
  </si>
  <si>
    <t>Защитные крема</t>
  </si>
  <si>
    <t>Защита органов слуха</t>
  </si>
  <si>
    <t>001157З</t>
  </si>
  <si>
    <t>001157Г</t>
  </si>
  <si>
    <t>001157Ч</t>
  </si>
  <si>
    <t>Костюм охранника зимний, куртка/брюки КМФ город</t>
  </si>
  <si>
    <t>Костюм охранника зимний, КМФ зеленый</t>
  </si>
  <si>
    <t>Костюм охранника зимний, куртка/брюки,  черный</t>
  </si>
  <si>
    <t>001157С</t>
  </si>
  <si>
    <t>Костюм охранника зимний, куртка/брюки,  темно-синий</t>
  </si>
  <si>
    <t>Костюм сварщика цельноспилковый зимний</t>
  </si>
  <si>
    <t>Костюм сварщика цельноспилковый</t>
  </si>
  <si>
    <t xml:space="preserve">Халат "Главврач" мужской белый </t>
  </si>
  <si>
    <t>Предохранительный пояс ПП 2АЖ</t>
  </si>
  <si>
    <t>Пояс предохранит. УСП 2 ГЖ (ПП 2ГЖ)</t>
  </si>
  <si>
    <t>Пояс предохранит. УП 1А (ПП1А)</t>
  </si>
  <si>
    <t>Пояс предохранит. УСП 2 ВЖ (ПП 2ВЖ)</t>
  </si>
  <si>
    <t xml:space="preserve">Пояс УСП 2 ААЖ (ПП 2ААЖ) амортизатор </t>
  </si>
  <si>
    <t>Средства защиты органов дыхания</t>
  </si>
  <si>
    <t>Респиратор "БРИЗ-2201 (РПГ)" А1</t>
  </si>
  <si>
    <t>Респиратор "БРИЗ-2201 (РПГ)" A1B1E1K1</t>
  </si>
  <si>
    <t>Маска понорамная ППМ-88 БРИЗ-4301желтая</t>
  </si>
  <si>
    <t>Маска понорамная ППМ-88 БРИЗ-4301черная</t>
  </si>
  <si>
    <t>Фильтр противогазовый "БРИЗ-2001" А1</t>
  </si>
  <si>
    <t>Фильтр противогазовый "БРИЗ-2001" А1P1D</t>
  </si>
  <si>
    <t>Респиратор Л-200</t>
  </si>
  <si>
    <t>Респиратор У-2К</t>
  </si>
  <si>
    <t>Респиратор RUTEX 2101 формованный с клапаном FFP2</t>
  </si>
  <si>
    <t>Респиратор RUTEX 1101 формованный с клапаном FFP1</t>
  </si>
  <si>
    <t>Респиратор НРЗ-0113 с клапаном FFP3</t>
  </si>
  <si>
    <t>Наушники противошумные СОМЗ-15 ТИТАН</t>
  </si>
  <si>
    <t>Наушники противошумные СВОНА</t>
  </si>
  <si>
    <t>Защитные щитки и маски сварщика</t>
  </si>
  <si>
    <t>Щиток защитный лицевой НБТ ЮНОНА</t>
  </si>
  <si>
    <t>Щиток защитный лицевой НБТ с храповиком ЮНОНА</t>
  </si>
  <si>
    <t>Защитная одежда от влаги</t>
  </si>
  <si>
    <t>Плащ влагозащитный нейлоновый с ПВХ синий</t>
  </si>
  <si>
    <t>Плащ влагозащитный нейлоновый с ПВХ зеленый</t>
  </si>
  <si>
    <t>Костюм влагозащитный нейлоновый с ПВХ синий</t>
  </si>
  <si>
    <t>Костюм влагозащитный нейлоновый с ПВХ зеленый</t>
  </si>
  <si>
    <t>Плащ влагозащитный нейлоновый с ПВХ желтый</t>
  </si>
  <si>
    <t>001322</t>
  </si>
  <si>
    <t>001323</t>
  </si>
  <si>
    <t>001324</t>
  </si>
  <si>
    <t>001325</t>
  </si>
  <si>
    <t>001326</t>
  </si>
  <si>
    <t>Плащ-дождевик</t>
  </si>
  <si>
    <t>Защита рук</t>
  </si>
  <si>
    <t>Перчатки "КЩС-1"</t>
  </si>
  <si>
    <t xml:space="preserve">Перчатки хозяйственные </t>
  </si>
  <si>
    <t>Перчатки нитриловые манжет на резике</t>
  </si>
  <si>
    <t>Перчатки нитриловые манжет-крага</t>
  </si>
  <si>
    <t>Перчатки "НЕЙП ПОЛ-Б"</t>
  </si>
  <si>
    <t>Перчатки "ОЙЛРЕЗИСТ ЛОНГ"</t>
  </si>
  <si>
    <t xml:space="preserve">Перчатки х/б с двойным латексным покрытием </t>
  </si>
  <si>
    <r>
      <t xml:space="preserve">Перчатки х/б с ПВХ покрытием "ТОЧКА" 5-нитей  </t>
    </r>
    <r>
      <rPr>
        <sz val="11"/>
        <color rgb="FFFF0000"/>
        <rFont val="Times New Roman"/>
        <family val="1"/>
        <charset val="204"/>
      </rPr>
      <t>собственное производства</t>
    </r>
  </si>
  <si>
    <r>
      <t xml:space="preserve">Перчатки х/б с ПВХ покрытием "ТОЧКА" 6-нитей  </t>
    </r>
    <r>
      <rPr>
        <sz val="11"/>
        <color rgb="FFFF0000"/>
        <rFont val="Times New Roman"/>
        <family val="1"/>
        <charset val="204"/>
      </rPr>
      <t>собственное производства</t>
    </r>
  </si>
  <si>
    <t>Печатки "АНТИПОРЕЗ ЛАТ"</t>
  </si>
  <si>
    <t>Перчатки утепленные "АКРИЛАТ" РЧ</t>
  </si>
  <si>
    <t>Рукавицы х/б с берентовым налодонником</t>
  </si>
  <si>
    <t>Рукавицы х/б</t>
  </si>
  <si>
    <t>Рукавицы брезентовые</t>
  </si>
  <si>
    <t>Рукавицы х/б утепленные на ватине</t>
  </si>
  <si>
    <t>Рукавицы брезентовые с двойным брезентовым налодонником</t>
  </si>
  <si>
    <t>Рукавицы х/б с берентовым налодонником утепленные на ватине</t>
  </si>
  <si>
    <t>Рукавицы утепленные иск. мех</t>
  </si>
  <si>
    <t>Перчатки утепленные "ВИНТЕРЛЕ ОРАНЖ"</t>
  </si>
  <si>
    <t>Одноразовая одежда</t>
  </si>
  <si>
    <t xml:space="preserve">Комбинезон "КАСПЕР" ламинированный 60 г/кв. м </t>
  </si>
  <si>
    <t xml:space="preserve">Комбинезон "КАСПЕР"  60 г/кв. м </t>
  </si>
  <si>
    <t xml:space="preserve">Перчатки утепленные "АКРИЛАТ" </t>
  </si>
  <si>
    <t>001328</t>
  </si>
  <si>
    <t>001327</t>
  </si>
  <si>
    <t>001329</t>
  </si>
  <si>
    <t>Комбинезон одноразовый "СПИРИТ"</t>
  </si>
  <si>
    <t>Комбинезон одноразовый "СПИРИТ" ВО</t>
  </si>
  <si>
    <t>Перчатки х/б с одинарным латексным покрытием</t>
  </si>
  <si>
    <t>Краги спилковые пятипалые "ЭКСТРА"</t>
  </si>
  <si>
    <t>Перчатки спилковые комбинированные</t>
  </si>
  <si>
    <t>Перчатки спилковые комбинированные утепленные</t>
  </si>
  <si>
    <t>Перчатки хозяйственные "Лотос"</t>
  </si>
  <si>
    <t>Краги спилковые пятипалые "BLUE WELDER" кевлар</t>
  </si>
  <si>
    <t>Краги спилковые пятипалые "ТРЕК"</t>
  </si>
  <si>
    <t>Краги спилковые пятипалые "ТРЕК" утепленные</t>
  </si>
  <si>
    <t>Крем Гидрофильного действия 100 мл</t>
  </si>
  <si>
    <t>Крем Гидрофобного действия 100 мл</t>
  </si>
  <si>
    <t>Крем Комбинированного действия 100 мл</t>
  </si>
  <si>
    <t>Крем Восстанавливающего действия 100 мл</t>
  </si>
  <si>
    <t>Крем от Пониженных температур и Негативного влияния окружающей среды</t>
  </si>
  <si>
    <t>Очищающая паста 100 мл</t>
  </si>
  <si>
    <t>Очищающая паста 200 мл</t>
  </si>
  <si>
    <t>Перчатки "КЩС-2"</t>
  </si>
  <si>
    <t>Перчатки "МЕТЕОР-SP"</t>
  </si>
  <si>
    <t>Перчатки "НЕОЛАТ"</t>
  </si>
  <si>
    <t>Перчатки "СПОНДЖ"</t>
  </si>
  <si>
    <t>Перчатки "ТЕХНОПРЕН"</t>
  </si>
  <si>
    <t>Перчатки "ЧИСТОТА"</t>
  </si>
  <si>
    <t>Перчатки "ТОНЛАТ"</t>
  </si>
  <si>
    <t>Щиток защитный лицевой для электросварщиков Юнона пластик</t>
  </si>
  <si>
    <t>Щиток защитный лицевой Евро для электросварщика Юнона</t>
  </si>
  <si>
    <t>Маска сварщика фиброкартон</t>
  </si>
  <si>
    <t>Защитный щиток НБТ-1</t>
  </si>
  <si>
    <t>Маска сварщика НН-С</t>
  </si>
  <si>
    <t>Щиток защитный лицевой сварщика RZ10 Favorit ZEN</t>
  </si>
  <si>
    <t>Маска сварщика КОРУНД</t>
  </si>
  <si>
    <t>Щиток сварщика GEFEST премиум</t>
  </si>
  <si>
    <t>Наушники противошумные СОМЗ-ЯГУАР</t>
  </si>
  <si>
    <r>
      <t xml:space="preserve">Наушники 3М Peltor Optime I          </t>
    </r>
    <r>
      <rPr>
        <sz val="11"/>
        <color rgb="FFFF0000"/>
        <rFont val="Times New Roman"/>
        <family val="1"/>
        <charset val="204"/>
      </rPr>
      <t>Под заказ</t>
    </r>
  </si>
  <si>
    <r>
      <t xml:space="preserve">Наушники 3М Peltor Optime II          </t>
    </r>
    <r>
      <rPr>
        <sz val="11"/>
        <color rgb="FFFF0000"/>
        <rFont val="Times New Roman"/>
        <family val="1"/>
        <charset val="204"/>
      </rPr>
      <t>Под заказ</t>
    </r>
  </si>
  <si>
    <r>
      <t xml:space="preserve">Наушники 3М Peltor Optime III          </t>
    </r>
    <r>
      <rPr>
        <sz val="11"/>
        <color rgb="FFFF0000"/>
        <rFont val="Times New Roman"/>
        <family val="1"/>
        <charset val="204"/>
      </rPr>
      <t>Под заказ</t>
    </r>
  </si>
  <si>
    <r>
      <t xml:space="preserve">Наушники 3М Peltor Optime III на каску          </t>
    </r>
    <r>
      <rPr>
        <sz val="11"/>
        <color rgb="FFFF0000"/>
        <rFont val="Times New Roman"/>
        <family val="1"/>
        <charset val="204"/>
      </rPr>
      <t>Под заказ</t>
    </r>
  </si>
  <si>
    <r>
      <t xml:space="preserve">Наушники 3М Peltor Optime I на каску          </t>
    </r>
    <r>
      <rPr>
        <sz val="11"/>
        <color rgb="FFFF0000"/>
        <rFont val="Times New Roman"/>
        <family val="1"/>
        <charset val="204"/>
      </rPr>
      <t>Под заказ</t>
    </r>
  </si>
  <si>
    <t>Беруши 3М 1271 латекс</t>
  </si>
  <si>
    <t>Беруши 3М 1110 со шнурком</t>
  </si>
  <si>
    <t>Вкладыши противошумные</t>
  </si>
  <si>
    <t>Респиратор 3М 8101</t>
  </si>
  <si>
    <t>Респиратор 3М 8112</t>
  </si>
  <si>
    <t>Респиратор 3М 8122</t>
  </si>
  <si>
    <t>001330</t>
  </si>
  <si>
    <t>Респиратор 3М 8132</t>
  </si>
  <si>
    <t>001331</t>
  </si>
  <si>
    <t>Респиратор НРЗ-1101 FFP1 складной</t>
  </si>
  <si>
    <t>Респиратор НРЗ-1102 FFP2 складной</t>
  </si>
  <si>
    <t>Фильтр сменный РПГ-67 (А1,В1,Е1,К1)</t>
  </si>
  <si>
    <t>Фильтр к "Бриз-3201 (РУ)" А1В1Е1К1Р1D</t>
  </si>
  <si>
    <t>Фильтр к "Бриз-2201 (РПГ)" В1</t>
  </si>
  <si>
    <t>001332</t>
  </si>
  <si>
    <t>001333</t>
  </si>
  <si>
    <t>001334</t>
  </si>
  <si>
    <t>001335</t>
  </si>
  <si>
    <t>001336</t>
  </si>
  <si>
    <t>001337</t>
  </si>
  <si>
    <t>001338</t>
  </si>
  <si>
    <t>001339</t>
  </si>
  <si>
    <t>001340</t>
  </si>
  <si>
    <t>001341</t>
  </si>
  <si>
    <t>001342</t>
  </si>
  <si>
    <t>001343</t>
  </si>
  <si>
    <t>001344</t>
  </si>
  <si>
    <t>001345</t>
  </si>
  <si>
    <t>001346</t>
  </si>
  <si>
    <t>001347</t>
  </si>
  <si>
    <t>001348</t>
  </si>
  <si>
    <t>001349</t>
  </si>
  <si>
    <t>001350</t>
  </si>
  <si>
    <t>001351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</si>
  <si>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</si>
  <si>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</si>
  <si>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</si>
  <si>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</si>
  <si>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</si>
  <si>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</si>
  <si>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</si>
  <si>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</si>
  <si>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</si>
  <si>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</si>
  <si>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</si>
  <si>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</si>
  <si>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</si>
  <si>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</si>
  <si>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001366</t>
  </si>
  <si>
    <t>001367</t>
  </si>
  <si>
    <t>001368</t>
  </si>
  <si>
    <t>001369</t>
  </si>
  <si>
    <t>001370</t>
  </si>
  <si>
    <t>001371</t>
  </si>
  <si>
    <t>Куртка "Фаворит" зимняя, темно-синий с васильковым</t>
  </si>
  <si>
    <t>Полукомбинезон "Фаворит" зимний, темно-синий</t>
  </si>
  <si>
    <t>Брюки "Фаворит" зимние, темно-синие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</si>
</sst>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9933FF"/>
      <name val="Times New Roman"/>
      <family val="1"/>
      <charset val="204"/>
    </font>
    <font>
      <sz val="11"/>
      <color rgb="FF28282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2A15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D600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49" fontId="2" fillId="0" borderId="1" xfId="1" applyNumberFormat="1" applyFont="1" applyBorder="1" applyAlignment="1"/>
    <xf numFmtId="0" fontId="2" fillId="0" borderId="1" xfId="0" applyFont="1" applyBorder="1" applyAlignment="1"/>
    <xf numFmtId="44" fontId="2" fillId="0" borderId="1" xfId="0" applyNumberFormat="1" applyFont="1" applyBorder="1"/>
    <xf numFmtId="0" fontId="2" fillId="0" borderId="2" xfId="0" applyFont="1" applyFill="1" applyBorder="1"/>
    <xf numFmtId="44" fontId="3" fillId="0" borderId="1" xfId="0" applyNumberFormat="1" applyFont="1" applyBorder="1"/>
    <xf numFmtId="49" fontId="2" fillId="0" borderId="1" xfId="0" applyNumberFormat="1" applyFont="1" applyBorder="1" applyAlignment="1"/>
    <xf numFmtId="49" fontId="2" fillId="0" borderId="1" xfId="0" applyNumberFormat="1" applyFont="1" applyBorder="1"/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10" borderId="1" xfId="0" applyFont="1" applyFill="1" applyBorder="1"/>
    <xf numFmtId="49" fontId="2" fillId="10" borderId="1" xfId="1" applyNumberFormat="1" applyFont="1" applyFill="1" applyBorder="1" applyAlignment="1"/>
    <xf numFmtId="44" fontId="2" fillId="10" borderId="1" xfId="0" applyNumberFormat="1" applyFont="1" applyFill="1" applyBorder="1"/>
    <xf numFmtId="0" fontId="2" fillId="10" borderId="1" xfId="0" applyFont="1" applyFill="1" applyBorder="1" applyAlignment="1"/>
    <xf numFmtId="49" fontId="6" fillId="12" borderId="1" xfId="0" applyNumberFormat="1" applyFont="1" applyFill="1" applyBorder="1" applyAlignment="1"/>
    <xf numFmtId="44" fontId="6" fillId="12" borderId="1" xfId="0" applyNumberFormat="1" applyFont="1" applyFill="1" applyBorder="1" applyAlignment="1"/>
    <xf numFmtId="0" fontId="6" fillId="0" borderId="0" xfId="0" applyFont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49" fontId="2" fillId="12" borderId="1" xfId="0" applyNumberFormat="1" applyFont="1" applyFill="1" applyBorder="1" applyAlignment="1"/>
    <xf numFmtId="44" fontId="2" fillId="12" borderId="1" xfId="0" applyNumberFormat="1" applyFont="1" applyFill="1" applyBorder="1" applyAlignment="1"/>
    <xf numFmtId="0" fontId="2" fillId="0" borderId="0" xfId="0" applyFont="1"/>
    <xf numFmtId="0" fontId="2" fillId="0" borderId="1" xfId="0" applyFont="1" applyFill="1" applyBorder="1"/>
    <xf numFmtId="44" fontId="2" fillId="0" borderId="7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4" fontId="2" fillId="0" borderId="0" xfId="0" applyNumberFormat="1" applyFont="1" applyBorder="1"/>
    <xf numFmtId="49" fontId="2" fillId="0" borderId="0" xfId="0" applyNumberFormat="1" applyFont="1"/>
    <xf numFmtId="0" fontId="2" fillId="0" borderId="0" xfId="0" applyFont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44" fontId="2" fillId="12" borderId="7" xfId="0" applyNumberFormat="1" applyFont="1" applyFill="1" applyBorder="1" applyAlignment="1"/>
    <xf numFmtId="49" fontId="2" fillId="12" borderId="7" xfId="0" applyNumberFormat="1" applyFont="1" applyFill="1" applyBorder="1" applyAlignment="1"/>
    <xf numFmtId="44" fontId="3" fillId="12" borderId="7" xfId="0" applyNumberFormat="1" applyFont="1" applyFill="1" applyBorder="1" applyAlignment="1"/>
    <xf numFmtId="44" fontId="3" fillId="12" borderId="1" xfId="0" applyNumberFormat="1" applyFont="1" applyFill="1" applyBorder="1" applyAlignment="1"/>
    <xf numFmtId="0" fontId="9" fillId="0" borderId="1" xfId="0" applyFont="1" applyBorder="1" applyAlignment="1">
      <alignment horizontal="left" wrapText="1" indent="1"/>
    </xf>
    <xf numFmtId="0" fontId="5" fillId="16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5" fillId="4" borderId="4" xfId="1" applyNumberFormat="1" applyFont="1" applyFill="1" applyBorder="1" applyAlignment="1">
      <alignment horizontal="center"/>
    </xf>
    <xf numFmtId="49" fontId="5" fillId="4" borderId="5" xfId="1" applyNumberFormat="1" applyFont="1" applyFill="1" applyBorder="1" applyAlignment="1">
      <alignment horizontal="center"/>
    </xf>
    <xf numFmtId="49" fontId="5" fillId="4" borderId="6" xfId="1" applyNumberFormat="1" applyFont="1" applyFill="1" applyBorder="1" applyAlignment="1">
      <alignment horizontal="center"/>
    </xf>
    <xf numFmtId="49" fontId="5" fillId="5" borderId="4" xfId="1" applyNumberFormat="1" applyFont="1" applyFill="1" applyBorder="1" applyAlignment="1">
      <alignment horizontal="center"/>
    </xf>
    <xf numFmtId="49" fontId="2" fillId="5" borderId="5" xfId="1" applyNumberFormat="1" applyFont="1" applyFill="1" applyBorder="1" applyAlignment="1">
      <alignment horizontal="center"/>
    </xf>
    <xf numFmtId="49" fontId="2" fillId="5" borderId="6" xfId="1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49" fontId="5" fillId="19" borderId="4" xfId="0" applyNumberFormat="1" applyFont="1" applyFill="1" applyBorder="1" applyAlignment="1">
      <alignment horizontal="center"/>
    </xf>
    <xf numFmtId="49" fontId="2" fillId="19" borderId="5" xfId="0" applyNumberFormat="1" applyFont="1" applyFill="1" applyBorder="1" applyAlignment="1">
      <alignment horizontal="center"/>
    </xf>
    <xf numFmtId="49" fontId="2" fillId="19" borderId="6" xfId="0" applyNumberFormat="1" applyFont="1" applyFill="1" applyBorder="1" applyAlignment="1">
      <alignment horizontal="center"/>
    </xf>
    <xf numFmtId="49" fontId="5" fillId="15" borderId="4" xfId="0" applyNumberFormat="1" applyFont="1" applyFill="1" applyBorder="1" applyAlignment="1">
      <alignment horizontal="center"/>
    </xf>
    <xf numFmtId="49" fontId="5" fillId="15" borderId="5" xfId="0" applyNumberFormat="1" applyFont="1" applyFill="1" applyBorder="1" applyAlignment="1">
      <alignment horizontal="center"/>
    </xf>
    <xf numFmtId="49" fontId="5" fillId="15" borderId="6" xfId="0" applyNumberFormat="1" applyFont="1" applyFill="1" applyBorder="1" applyAlignment="1">
      <alignment horizontal="center"/>
    </xf>
    <xf numFmtId="49" fontId="5" fillId="14" borderId="4" xfId="0" applyNumberFormat="1" applyFont="1" applyFill="1" applyBorder="1" applyAlignment="1">
      <alignment horizontal="center"/>
    </xf>
    <xf numFmtId="49" fontId="5" fillId="14" borderId="5" xfId="0" applyNumberFormat="1" applyFont="1" applyFill="1" applyBorder="1" applyAlignment="1">
      <alignment horizontal="center"/>
    </xf>
    <xf numFmtId="49" fontId="5" fillId="14" borderId="6" xfId="0" applyNumberFormat="1" applyFont="1" applyFill="1" applyBorder="1" applyAlignment="1">
      <alignment horizontal="center"/>
    </xf>
    <xf numFmtId="49" fontId="5" fillId="17" borderId="4" xfId="0" applyNumberFormat="1" applyFont="1" applyFill="1" applyBorder="1" applyAlignment="1">
      <alignment horizontal="center"/>
    </xf>
    <xf numFmtId="49" fontId="5" fillId="17" borderId="5" xfId="0" applyNumberFormat="1" applyFont="1" applyFill="1" applyBorder="1" applyAlignment="1">
      <alignment horizontal="center"/>
    </xf>
    <xf numFmtId="49" fontId="5" fillId="17" borderId="6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9" fontId="5" fillId="11" borderId="4" xfId="0" applyNumberFormat="1" applyFont="1" applyFill="1" applyBorder="1" applyAlignment="1">
      <alignment horizontal="center"/>
    </xf>
    <xf numFmtId="49" fontId="7" fillId="11" borderId="5" xfId="0" applyNumberFormat="1" applyFont="1" applyFill="1" applyBorder="1" applyAlignment="1">
      <alignment horizontal="center"/>
    </xf>
    <xf numFmtId="49" fontId="7" fillId="11" borderId="6" xfId="0" applyNumberFormat="1" applyFont="1" applyFill="1" applyBorder="1" applyAlignment="1">
      <alignment horizontal="center"/>
    </xf>
    <xf numFmtId="49" fontId="5" fillId="9" borderId="8" xfId="0" applyNumberFormat="1" applyFont="1" applyFill="1" applyBorder="1" applyAlignment="1">
      <alignment horizontal="center"/>
    </xf>
    <xf numFmtId="49" fontId="5" fillId="9" borderId="3" xfId="0" applyNumberFormat="1" applyFont="1" applyFill="1" applyBorder="1" applyAlignment="1">
      <alignment horizontal="center"/>
    </xf>
    <xf numFmtId="49" fontId="5" fillId="9" borderId="9" xfId="0" applyNumberFormat="1" applyFont="1" applyFill="1" applyBorder="1" applyAlignment="1">
      <alignment horizontal="center"/>
    </xf>
    <xf numFmtId="49" fontId="5" fillId="13" borderId="4" xfId="0" applyNumberFormat="1" applyFont="1" applyFill="1" applyBorder="1" applyAlignment="1">
      <alignment horizontal="center"/>
    </xf>
    <xf numFmtId="49" fontId="8" fillId="13" borderId="5" xfId="0" applyNumberFormat="1" applyFont="1" applyFill="1" applyBorder="1" applyAlignment="1">
      <alignment horizontal="center"/>
    </xf>
    <xf numFmtId="49" fontId="8" fillId="13" borderId="6" xfId="0" applyNumberFormat="1" applyFont="1" applyFill="1" applyBorder="1" applyAlignment="1">
      <alignment horizontal="center"/>
    </xf>
    <xf numFmtId="44" fontId="5" fillId="18" borderId="4" xfId="0" applyNumberFormat="1" applyFont="1" applyFill="1" applyBorder="1" applyAlignment="1">
      <alignment horizontal="center"/>
    </xf>
    <xf numFmtId="44" fontId="5" fillId="18" borderId="5" xfId="0" applyNumberFormat="1" applyFont="1" applyFill="1" applyBorder="1" applyAlignment="1">
      <alignment horizontal="center"/>
    </xf>
    <xf numFmtId="44" fontId="5" fillId="18" borderId="6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60093"/>
      <color rgb="FF660033"/>
      <color rgb="FF993366"/>
      <color rgb="FF990099"/>
      <color rgb="FF800080"/>
      <color rgb="FF660066"/>
      <color rgb="FF9900CC"/>
      <color rgb="FF9900FF"/>
      <color rgb="FF9933FF"/>
      <color rgb="FF66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opLeftCell="A70" workbookViewId="0">
      <selection activeCell="C89" sqref="C89"/>
    </sheetView>
  </sheetViews>
  <sheetFormatPr defaultRowHeight="15"/>
  <cols>
    <col min="1" max="1" width="11.140625" style="22" bestFit="1" customWidth="1"/>
    <col min="2" max="2" width="92.7109375" style="22" bestFit="1" customWidth="1"/>
    <col min="3" max="3" width="13.85546875" style="22" bestFit="1" customWidth="1"/>
    <col min="4" max="4" width="16.140625" style="22" bestFit="1" customWidth="1"/>
    <col min="5" max="5" width="21.7109375" style="22" bestFit="1" customWidth="1"/>
    <col min="6" max="16384" width="9.140625" style="22"/>
  </cols>
  <sheetData>
    <row r="1" spans="1:5">
      <c r="A1" s="37" t="s">
        <v>197</v>
      </c>
      <c r="B1" s="38"/>
      <c r="C1" s="38"/>
      <c r="D1" s="38"/>
      <c r="E1" s="38"/>
    </row>
    <row r="2" spans="1:5">
      <c r="A2" s="1" t="s">
        <v>0</v>
      </c>
      <c r="B2" s="1" t="s">
        <v>1</v>
      </c>
      <c r="C2" s="1" t="s">
        <v>54</v>
      </c>
      <c r="D2" s="1" t="s">
        <v>87</v>
      </c>
      <c r="E2" s="1" t="s">
        <v>318</v>
      </c>
    </row>
    <row r="3" spans="1:5">
      <c r="A3" s="2" t="s">
        <v>2</v>
      </c>
      <c r="B3" s="1" t="s">
        <v>51</v>
      </c>
      <c r="C3" s="4">
        <v>1284</v>
      </c>
      <c r="D3" s="4">
        <f>C3*0.25+C3</f>
        <v>1605</v>
      </c>
      <c r="E3" s="4"/>
    </row>
    <row r="4" spans="1:5">
      <c r="A4" s="3" t="s">
        <v>3</v>
      </c>
      <c r="B4" s="1" t="s">
        <v>52</v>
      </c>
      <c r="C4" s="4">
        <v>1050</v>
      </c>
      <c r="D4" s="4">
        <f>C4*0.25+C4</f>
        <v>1312.5</v>
      </c>
      <c r="E4" s="4"/>
    </row>
    <row r="5" spans="1:5">
      <c r="A5" s="3" t="s">
        <v>66</v>
      </c>
      <c r="B5" s="1" t="s">
        <v>53</v>
      </c>
      <c r="C5" s="4">
        <v>1000</v>
      </c>
      <c r="D5" s="4">
        <f t="shared" ref="D5:D68" si="0">C5*0.25+C5</f>
        <v>1250</v>
      </c>
      <c r="E5" s="4"/>
    </row>
    <row r="6" spans="1:5">
      <c r="A6" s="2" t="s">
        <v>5</v>
      </c>
      <c r="B6" s="1" t="s">
        <v>55</v>
      </c>
      <c r="C6" s="4">
        <v>1288</v>
      </c>
      <c r="D6" s="4">
        <f t="shared" si="0"/>
        <v>1610</v>
      </c>
      <c r="E6" s="4"/>
    </row>
    <row r="7" spans="1:5">
      <c r="A7" s="3" t="s">
        <v>50</v>
      </c>
      <c r="B7" s="1" t="s">
        <v>56</v>
      </c>
      <c r="C7" s="4">
        <v>1054</v>
      </c>
      <c r="D7" s="4">
        <f t="shared" si="0"/>
        <v>1317.5</v>
      </c>
      <c r="E7" s="4"/>
    </row>
    <row r="8" spans="1:5">
      <c r="A8" s="3" t="s">
        <v>67</v>
      </c>
      <c r="B8" s="1" t="s">
        <v>57</v>
      </c>
      <c r="C8" s="4">
        <v>980</v>
      </c>
      <c r="D8" s="4">
        <f t="shared" si="0"/>
        <v>1225</v>
      </c>
      <c r="E8" s="4"/>
    </row>
    <row r="9" spans="1:5">
      <c r="A9" s="2" t="s">
        <v>6</v>
      </c>
      <c r="B9" s="1" t="s">
        <v>58</v>
      </c>
      <c r="C9" s="4">
        <v>1288</v>
      </c>
      <c r="D9" s="4">
        <f t="shared" si="0"/>
        <v>1610</v>
      </c>
      <c r="E9" s="4"/>
    </row>
    <row r="10" spans="1:5">
      <c r="A10" s="3" t="s">
        <v>61</v>
      </c>
      <c r="B10" s="1" t="s">
        <v>59</v>
      </c>
      <c r="C10" s="4">
        <v>1054</v>
      </c>
      <c r="D10" s="4">
        <f t="shared" si="0"/>
        <v>1317.5</v>
      </c>
      <c r="E10" s="4"/>
    </row>
    <row r="11" spans="1:5">
      <c r="A11" s="3" t="s">
        <v>62</v>
      </c>
      <c r="B11" s="1" t="s">
        <v>60</v>
      </c>
      <c r="C11" s="4">
        <v>980</v>
      </c>
      <c r="D11" s="4">
        <f t="shared" si="0"/>
        <v>1225</v>
      </c>
      <c r="E11" s="4"/>
    </row>
    <row r="12" spans="1:5">
      <c r="A12" s="2" t="s">
        <v>7</v>
      </c>
      <c r="B12" s="1" t="s">
        <v>63</v>
      </c>
      <c r="C12" s="4">
        <v>1252</v>
      </c>
      <c r="D12" s="4">
        <f t="shared" si="0"/>
        <v>1565</v>
      </c>
      <c r="E12" s="4"/>
    </row>
    <row r="13" spans="1:5">
      <c r="A13" s="3" t="s">
        <v>64</v>
      </c>
      <c r="B13" s="1" t="s">
        <v>68</v>
      </c>
      <c r="C13" s="4">
        <v>1024</v>
      </c>
      <c r="D13" s="4">
        <f t="shared" si="0"/>
        <v>1280</v>
      </c>
      <c r="E13" s="4"/>
    </row>
    <row r="14" spans="1:5">
      <c r="A14" s="3" t="s">
        <v>65</v>
      </c>
      <c r="B14" s="1" t="s">
        <v>69</v>
      </c>
      <c r="C14" s="4">
        <v>970</v>
      </c>
      <c r="D14" s="4">
        <f t="shared" si="0"/>
        <v>1212.5</v>
      </c>
      <c r="E14" s="4"/>
    </row>
    <row r="15" spans="1:5">
      <c r="A15" s="2" t="s">
        <v>8</v>
      </c>
      <c r="B15" s="1" t="s">
        <v>63</v>
      </c>
      <c r="C15" s="4">
        <v>1252</v>
      </c>
      <c r="D15" s="4">
        <f t="shared" si="0"/>
        <v>1565</v>
      </c>
      <c r="E15" s="4"/>
    </row>
    <row r="16" spans="1:5">
      <c r="A16" s="3" t="s">
        <v>71</v>
      </c>
      <c r="B16" s="1" t="s">
        <v>68</v>
      </c>
      <c r="C16" s="4">
        <v>1024</v>
      </c>
      <c r="D16" s="4">
        <f t="shared" si="0"/>
        <v>1280</v>
      </c>
      <c r="E16" s="4"/>
    </row>
    <row r="17" spans="1:5">
      <c r="A17" s="3" t="s">
        <v>70</v>
      </c>
      <c r="B17" s="1" t="s">
        <v>69</v>
      </c>
      <c r="C17" s="4">
        <v>970</v>
      </c>
      <c r="D17" s="4">
        <f t="shared" si="0"/>
        <v>1212.5</v>
      </c>
      <c r="E17" s="4"/>
    </row>
    <row r="18" spans="1:5">
      <c r="A18" s="2" t="s">
        <v>9</v>
      </c>
      <c r="B18" s="1" t="s">
        <v>76</v>
      </c>
      <c r="C18" s="4">
        <v>1322</v>
      </c>
      <c r="D18" s="4">
        <f t="shared" si="0"/>
        <v>1652.5</v>
      </c>
      <c r="E18" s="4"/>
    </row>
    <row r="19" spans="1:5">
      <c r="A19" s="3" t="s">
        <v>72</v>
      </c>
      <c r="B19" s="1" t="s">
        <v>77</v>
      </c>
      <c r="C19" s="4">
        <v>1082</v>
      </c>
      <c r="D19" s="4">
        <f t="shared" si="0"/>
        <v>1352.5</v>
      </c>
      <c r="E19" s="4"/>
    </row>
    <row r="20" spans="1:5">
      <c r="A20" s="3" t="s">
        <v>73</v>
      </c>
      <c r="B20" s="1" t="s">
        <v>78</v>
      </c>
      <c r="C20" s="4">
        <v>1020</v>
      </c>
      <c r="D20" s="4">
        <f t="shared" si="0"/>
        <v>1275</v>
      </c>
      <c r="E20" s="4"/>
    </row>
    <row r="21" spans="1:5">
      <c r="A21" s="2" t="s">
        <v>10</v>
      </c>
      <c r="B21" s="1" t="s">
        <v>81</v>
      </c>
      <c r="C21" s="4">
        <v>1256</v>
      </c>
      <c r="D21" s="4">
        <f t="shared" si="0"/>
        <v>1570</v>
      </c>
      <c r="E21" s="4"/>
    </row>
    <row r="22" spans="1:5">
      <c r="A22" s="3" t="s">
        <v>74</v>
      </c>
      <c r="B22" s="1" t="s">
        <v>80</v>
      </c>
      <c r="C22" s="4">
        <v>1026</v>
      </c>
      <c r="D22" s="4">
        <f t="shared" si="0"/>
        <v>1282.5</v>
      </c>
      <c r="E22" s="4"/>
    </row>
    <row r="23" spans="1:5">
      <c r="A23" s="3" t="s">
        <v>75</v>
      </c>
      <c r="B23" s="1" t="s">
        <v>79</v>
      </c>
      <c r="C23" s="4">
        <v>1000</v>
      </c>
      <c r="D23" s="4">
        <f t="shared" si="0"/>
        <v>1250</v>
      </c>
      <c r="E23" s="4"/>
    </row>
    <row r="24" spans="1:5">
      <c r="A24" s="2" t="s">
        <v>11</v>
      </c>
      <c r="B24" s="5" t="s">
        <v>97</v>
      </c>
      <c r="C24" s="4">
        <v>1038</v>
      </c>
      <c r="D24" s="4">
        <f t="shared" si="0"/>
        <v>1297.5</v>
      </c>
      <c r="E24" s="6">
        <v>856</v>
      </c>
    </row>
    <row r="25" spans="1:5">
      <c r="A25" s="2" t="s">
        <v>94</v>
      </c>
      <c r="B25" s="5" t="s">
        <v>101</v>
      </c>
      <c r="C25" s="4">
        <v>980</v>
      </c>
      <c r="D25" s="4">
        <f t="shared" si="0"/>
        <v>1225</v>
      </c>
      <c r="E25" s="6">
        <v>810</v>
      </c>
    </row>
    <row r="26" spans="1:5">
      <c r="A26" s="2" t="s">
        <v>12</v>
      </c>
      <c r="B26" s="1" t="s">
        <v>98</v>
      </c>
      <c r="C26" s="4">
        <v>1038</v>
      </c>
      <c r="D26" s="4">
        <f t="shared" si="0"/>
        <v>1297.5</v>
      </c>
      <c r="E26" s="6">
        <v>856</v>
      </c>
    </row>
    <row r="27" spans="1:5" ht="15.75" customHeight="1">
      <c r="A27" s="2" t="s">
        <v>95</v>
      </c>
      <c r="B27" s="1" t="s">
        <v>104</v>
      </c>
      <c r="C27" s="4">
        <v>980</v>
      </c>
      <c r="D27" s="4">
        <f t="shared" si="0"/>
        <v>1225</v>
      </c>
      <c r="E27" s="6">
        <v>810</v>
      </c>
    </row>
    <row r="28" spans="1:5" ht="15.75" customHeight="1">
      <c r="A28" s="2" t="s">
        <v>13</v>
      </c>
      <c r="B28" s="1" t="s">
        <v>99</v>
      </c>
      <c r="C28" s="4">
        <v>882</v>
      </c>
      <c r="D28" s="4">
        <f t="shared" si="0"/>
        <v>1102.5</v>
      </c>
      <c r="E28" s="6">
        <v>684</v>
      </c>
    </row>
    <row r="29" spans="1:5" ht="14.25" customHeight="1">
      <c r="A29" s="2" t="s">
        <v>93</v>
      </c>
      <c r="B29" s="1" t="s">
        <v>102</v>
      </c>
      <c r="C29" s="4">
        <v>858</v>
      </c>
      <c r="D29" s="4">
        <f t="shared" si="0"/>
        <v>1072.5</v>
      </c>
      <c r="E29" s="6">
        <v>665</v>
      </c>
    </row>
    <row r="30" spans="1:5" ht="14.25" customHeight="1">
      <c r="A30" s="2" t="s">
        <v>14</v>
      </c>
      <c r="B30" s="1" t="s">
        <v>100</v>
      </c>
      <c r="C30" s="4">
        <v>882</v>
      </c>
      <c r="D30" s="4">
        <f t="shared" si="0"/>
        <v>1102.5</v>
      </c>
      <c r="E30" s="6">
        <v>684</v>
      </c>
    </row>
    <row r="31" spans="1:5">
      <c r="A31" s="2" t="s">
        <v>96</v>
      </c>
      <c r="B31" s="1" t="s">
        <v>103</v>
      </c>
      <c r="C31" s="4">
        <v>858</v>
      </c>
      <c r="D31" s="4">
        <f t="shared" si="0"/>
        <v>1072.5</v>
      </c>
      <c r="E31" s="6">
        <v>665</v>
      </c>
    </row>
    <row r="32" spans="1:5">
      <c r="A32" s="2" t="s">
        <v>15</v>
      </c>
      <c r="B32" s="1" t="s">
        <v>90</v>
      </c>
      <c r="C32" s="4">
        <v>994</v>
      </c>
      <c r="D32" s="4">
        <f t="shared" si="0"/>
        <v>1242.5</v>
      </c>
      <c r="E32" s="6"/>
    </row>
    <row r="33" spans="1:5">
      <c r="A33" s="3" t="s">
        <v>88</v>
      </c>
      <c r="B33" s="1" t="s">
        <v>91</v>
      </c>
      <c r="C33" s="4">
        <v>812</v>
      </c>
      <c r="D33" s="4">
        <f t="shared" si="0"/>
        <v>1015</v>
      </c>
      <c r="E33" s="6"/>
    </row>
    <row r="34" spans="1:5">
      <c r="A34" s="3" t="s">
        <v>89</v>
      </c>
      <c r="B34" s="1" t="s">
        <v>92</v>
      </c>
      <c r="C34" s="4">
        <v>752</v>
      </c>
      <c r="D34" s="4">
        <f t="shared" si="0"/>
        <v>940</v>
      </c>
      <c r="E34" s="6"/>
    </row>
    <row r="35" spans="1:5">
      <c r="A35" s="2" t="s">
        <v>16</v>
      </c>
      <c r="B35" s="1" t="s">
        <v>84</v>
      </c>
      <c r="C35" s="4">
        <v>944</v>
      </c>
      <c r="D35" s="4">
        <f t="shared" si="0"/>
        <v>1180</v>
      </c>
      <c r="E35" s="6"/>
    </row>
    <row r="36" spans="1:5">
      <c r="A36" s="3" t="s">
        <v>82</v>
      </c>
      <c r="B36" s="1" t="s">
        <v>85</v>
      </c>
      <c r="C36" s="4">
        <v>772</v>
      </c>
      <c r="D36" s="4">
        <f t="shared" si="0"/>
        <v>965</v>
      </c>
      <c r="E36" s="6"/>
    </row>
    <row r="37" spans="1:5">
      <c r="A37" s="3" t="s">
        <v>83</v>
      </c>
      <c r="B37" s="1" t="s">
        <v>86</v>
      </c>
      <c r="C37" s="4">
        <v>720</v>
      </c>
      <c r="D37" s="4">
        <f t="shared" si="0"/>
        <v>900</v>
      </c>
      <c r="E37" s="6"/>
    </row>
    <row r="38" spans="1:5">
      <c r="A38" s="2" t="s">
        <v>17</v>
      </c>
      <c r="B38" s="1" t="s">
        <v>113</v>
      </c>
      <c r="C38" s="4">
        <v>914</v>
      </c>
      <c r="D38" s="4">
        <f t="shared" si="0"/>
        <v>1142.5</v>
      </c>
      <c r="E38" s="6">
        <v>686</v>
      </c>
    </row>
    <row r="39" spans="1:5">
      <c r="A39" s="3" t="s">
        <v>107</v>
      </c>
      <c r="B39" s="1" t="s">
        <v>114</v>
      </c>
      <c r="C39" s="4">
        <v>748</v>
      </c>
      <c r="D39" s="4">
        <f t="shared" si="0"/>
        <v>935</v>
      </c>
      <c r="E39" s="6">
        <v>561</v>
      </c>
    </row>
    <row r="40" spans="1:5">
      <c r="A40" s="3" t="s">
        <v>108</v>
      </c>
      <c r="B40" s="1" t="s">
        <v>124</v>
      </c>
      <c r="C40" s="4">
        <v>700</v>
      </c>
      <c r="D40" s="4">
        <f t="shared" si="0"/>
        <v>875</v>
      </c>
      <c r="E40" s="6">
        <v>525</v>
      </c>
    </row>
    <row r="41" spans="1:5">
      <c r="A41" s="2" t="s">
        <v>18</v>
      </c>
      <c r="B41" s="1" t="s">
        <v>123</v>
      </c>
      <c r="C41" s="4">
        <v>914</v>
      </c>
      <c r="D41" s="4">
        <f t="shared" si="0"/>
        <v>1142.5</v>
      </c>
      <c r="E41" s="6">
        <v>686</v>
      </c>
    </row>
    <row r="42" spans="1:5">
      <c r="A42" s="3" t="s">
        <v>105</v>
      </c>
      <c r="B42" s="1" t="s">
        <v>121</v>
      </c>
      <c r="C42" s="4">
        <v>748</v>
      </c>
      <c r="D42" s="4">
        <f t="shared" si="0"/>
        <v>935</v>
      </c>
      <c r="E42" s="6">
        <v>561</v>
      </c>
    </row>
    <row r="43" spans="1:5">
      <c r="A43" s="3" t="s">
        <v>106</v>
      </c>
      <c r="B43" s="1" t="s">
        <v>122</v>
      </c>
      <c r="C43" s="4">
        <v>700</v>
      </c>
      <c r="D43" s="4">
        <f t="shared" si="0"/>
        <v>875</v>
      </c>
      <c r="E43" s="6">
        <v>525</v>
      </c>
    </row>
    <row r="44" spans="1:5">
      <c r="A44" s="2" t="s">
        <v>19</v>
      </c>
      <c r="B44" s="1" t="s">
        <v>120</v>
      </c>
      <c r="C44" s="4">
        <v>759</v>
      </c>
      <c r="D44" s="4">
        <f t="shared" si="0"/>
        <v>948.75</v>
      </c>
      <c r="E44" s="6">
        <v>607</v>
      </c>
    </row>
    <row r="45" spans="1:5">
      <c r="A45" s="3" t="s">
        <v>109</v>
      </c>
      <c r="B45" s="1" t="s">
        <v>119</v>
      </c>
      <c r="C45" s="4">
        <v>621</v>
      </c>
      <c r="D45" s="4">
        <f t="shared" si="0"/>
        <v>776.25</v>
      </c>
      <c r="E45" s="6">
        <v>497</v>
      </c>
    </row>
    <row r="46" spans="1:5">
      <c r="A46" s="3" t="s">
        <v>110</v>
      </c>
      <c r="B46" s="1" t="s">
        <v>118</v>
      </c>
      <c r="C46" s="4">
        <v>570</v>
      </c>
      <c r="D46" s="4">
        <f t="shared" si="0"/>
        <v>712.5</v>
      </c>
      <c r="E46" s="6">
        <v>456</v>
      </c>
    </row>
    <row r="47" spans="1:5">
      <c r="A47" s="2" t="s">
        <v>20</v>
      </c>
      <c r="B47" s="1" t="s">
        <v>117</v>
      </c>
      <c r="C47" s="4">
        <v>759</v>
      </c>
      <c r="D47" s="4">
        <f t="shared" si="0"/>
        <v>948.75</v>
      </c>
      <c r="E47" s="6">
        <v>607</v>
      </c>
    </row>
    <row r="48" spans="1:5">
      <c r="A48" s="3" t="s">
        <v>111</v>
      </c>
      <c r="B48" s="1" t="s">
        <v>116</v>
      </c>
      <c r="C48" s="4">
        <v>621</v>
      </c>
      <c r="D48" s="4">
        <f t="shared" si="0"/>
        <v>776.25</v>
      </c>
      <c r="E48" s="6">
        <v>497</v>
      </c>
    </row>
    <row r="49" spans="1:6">
      <c r="A49" s="3" t="s">
        <v>112</v>
      </c>
      <c r="B49" s="1" t="s">
        <v>115</v>
      </c>
      <c r="C49" s="4">
        <v>570</v>
      </c>
      <c r="D49" s="4">
        <f t="shared" si="0"/>
        <v>712.5</v>
      </c>
      <c r="E49" s="6">
        <v>456</v>
      </c>
    </row>
    <row r="50" spans="1:6">
      <c r="A50" s="2" t="s">
        <v>21</v>
      </c>
      <c r="B50" s="1" t="s">
        <v>125</v>
      </c>
      <c r="C50" s="4"/>
      <c r="D50" s="4">
        <f t="shared" si="0"/>
        <v>0</v>
      </c>
      <c r="E50" s="6">
        <v>477</v>
      </c>
    </row>
    <row r="51" spans="1:6">
      <c r="A51" s="2" t="s">
        <v>22</v>
      </c>
      <c r="B51" s="1" t="s">
        <v>130</v>
      </c>
      <c r="C51" s="4">
        <v>1581</v>
      </c>
      <c r="D51" s="4">
        <f t="shared" si="0"/>
        <v>1976.25</v>
      </c>
      <c r="E51" s="6" t="s">
        <v>143</v>
      </c>
      <c r="F51" s="22" t="s">
        <v>142</v>
      </c>
    </row>
    <row r="52" spans="1:6">
      <c r="A52" s="3" t="s">
        <v>126</v>
      </c>
      <c r="B52" s="1" t="s">
        <v>131</v>
      </c>
      <c r="C52" s="4">
        <v>1505</v>
      </c>
      <c r="D52" s="4">
        <f t="shared" si="0"/>
        <v>1881.25</v>
      </c>
      <c r="E52" s="6" t="s">
        <v>143</v>
      </c>
      <c r="F52" s="22" t="s">
        <v>142</v>
      </c>
    </row>
    <row r="53" spans="1:6">
      <c r="A53" s="3" t="s">
        <v>127</v>
      </c>
      <c r="B53" s="1" t="s">
        <v>132</v>
      </c>
      <c r="C53" s="4">
        <v>1269</v>
      </c>
      <c r="D53" s="4">
        <f t="shared" si="0"/>
        <v>1586.25</v>
      </c>
      <c r="E53" s="6" t="s">
        <v>143</v>
      </c>
      <c r="F53" s="22" t="s">
        <v>142</v>
      </c>
    </row>
    <row r="54" spans="1:6">
      <c r="A54" s="2" t="s">
        <v>23</v>
      </c>
      <c r="B54" s="1" t="s">
        <v>136</v>
      </c>
      <c r="C54" s="4">
        <v>1581</v>
      </c>
      <c r="D54" s="4">
        <f t="shared" si="0"/>
        <v>1976.25</v>
      </c>
      <c r="E54" s="6" t="s">
        <v>143</v>
      </c>
      <c r="F54" s="22" t="s">
        <v>142</v>
      </c>
    </row>
    <row r="55" spans="1:6">
      <c r="A55" s="3" t="s">
        <v>128</v>
      </c>
      <c r="B55" s="1" t="s">
        <v>137</v>
      </c>
      <c r="C55" s="4">
        <v>1505</v>
      </c>
      <c r="D55" s="4">
        <f t="shared" si="0"/>
        <v>1881.25</v>
      </c>
      <c r="E55" s="6" t="s">
        <v>143</v>
      </c>
      <c r="F55" s="22" t="s">
        <v>142</v>
      </c>
    </row>
    <row r="56" spans="1:6">
      <c r="A56" s="3" t="s">
        <v>129</v>
      </c>
      <c r="B56" s="1" t="s">
        <v>138</v>
      </c>
      <c r="C56" s="4">
        <v>1269</v>
      </c>
      <c r="D56" s="4">
        <f t="shared" si="0"/>
        <v>1586.25</v>
      </c>
      <c r="E56" s="6" t="s">
        <v>143</v>
      </c>
      <c r="F56" s="22" t="s">
        <v>142</v>
      </c>
    </row>
    <row r="57" spans="1:6">
      <c r="A57" s="2" t="s">
        <v>24</v>
      </c>
      <c r="B57" s="1" t="s">
        <v>135</v>
      </c>
      <c r="C57" s="4">
        <v>1632</v>
      </c>
      <c r="D57" s="4">
        <f t="shared" si="0"/>
        <v>2040</v>
      </c>
      <c r="E57" s="6" t="s">
        <v>143</v>
      </c>
      <c r="F57" s="22" t="s">
        <v>142</v>
      </c>
    </row>
    <row r="58" spans="1:6">
      <c r="A58" s="3" t="s">
        <v>133</v>
      </c>
      <c r="B58" s="1" t="s">
        <v>131</v>
      </c>
      <c r="C58" s="4">
        <v>1505</v>
      </c>
      <c r="D58" s="4">
        <f t="shared" si="0"/>
        <v>1881.25</v>
      </c>
      <c r="E58" s="6" t="s">
        <v>143</v>
      </c>
      <c r="F58" s="22" t="s">
        <v>142</v>
      </c>
    </row>
    <row r="59" spans="1:6">
      <c r="A59" s="3" t="s">
        <v>134</v>
      </c>
      <c r="B59" s="1" t="s">
        <v>132</v>
      </c>
      <c r="C59" s="4">
        <v>1269</v>
      </c>
      <c r="D59" s="4">
        <f t="shared" si="0"/>
        <v>1586.25</v>
      </c>
      <c r="E59" s="6" t="s">
        <v>143</v>
      </c>
      <c r="F59" s="22" t="s">
        <v>142</v>
      </c>
    </row>
    <row r="60" spans="1:6">
      <c r="A60" s="2" t="s">
        <v>25</v>
      </c>
      <c r="B60" s="1" t="s">
        <v>139</v>
      </c>
      <c r="C60" s="4">
        <v>1632</v>
      </c>
      <c r="D60" s="4">
        <f t="shared" si="0"/>
        <v>2040</v>
      </c>
      <c r="E60" s="6" t="s">
        <v>143</v>
      </c>
      <c r="F60" s="22" t="s">
        <v>142</v>
      </c>
    </row>
    <row r="61" spans="1:6">
      <c r="A61" s="3" t="s">
        <v>140</v>
      </c>
      <c r="B61" s="1" t="s">
        <v>137</v>
      </c>
      <c r="C61" s="4">
        <v>1505</v>
      </c>
      <c r="D61" s="4">
        <f t="shared" si="0"/>
        <v>1881.25</v>
      </c>
      <c r="E61" s="6" t="s">
        <v>143</v>
      </c>
      <c r="F61" s="22" t="s">
        <v>142</v>
      </c>
    </row>
    <row r="62" spans="1:6">
      <c r="A62" s="3" t="s">
        <v>141</v>
      </c>
      <c r="B62" s="1" t="s">
        <v>138</v>
      </c>
      <c r="C62" s="4">
        <v>1269</v>
      </c>
      <c r="D62" s="4">
        <f t="shared" si="0"/>
        <v>1586.25</v>
      </c>
      <c r="E62" s="6" t="s">
        <v>143</v>
      </c>
      <c r="F62" s="22" t="s">
        <v>142</v>
      </c>
    </row>
    <row r="63" spans="1:6">
      <c r="A63" s="2" t="s">
        <v>26</v>
      </c>
      <c r="B63" s="1" t="s">
        <v>144</v>
      </c>
      <c r="C63" s="4">
        <v>570</v>
      </c>
      <c r="D63" s="4">
        <f t="shared" si="0"/>
        <v>712.5</v>
      </c>
      <c r="E63" s="4"/>
    </row>
    <row r="64" spans="1:6">
      <c r="A64" s="2" t="s">
        <v>27</v>
      </c>
      <c r="B64" s="1" t="s">
        <v>149</v>
      </c>
      <c r="C64" s="4">
        <v>1068</v>
      </c>
      <c r="D64" s="4">
        <f t="shared" si="0"/>
        <v>1335</v>
      </c>
      <c r="E64" s="4"/>
    </row>
    <row r="65" spans="1:5">
      <c r="A65" s="3" t="s">
        <v>145</v>
      </c>
      <c r="B65" s="1" t="s">
        <v>150</v>
      </c>
      <c r="C65" s="4">
        <v>960</v>
      </c>
      <c r="D65" s="4">
        <f t="shared" si="0"/>
        <v>1200</v>
      </c>
      <c r="E65" s="4"/>
    </row>
    <row r="66" spans="1:5">
      <c r="A66" s="3" t="s">
        <v>146</v>
      </c>
      <c r="B66" s="1" t="s">
        <v>153</v>
      </c>
      <c r="C66" s="4">
        <v>880</v>
      </c>
      <c r="D66" s="4">
        <f t="shared" si="0"/>
        <v>1100</v>
      </c>
      <c r="E66" s="4"/>
    </row>
    <row r="67" spans="1:5">
      <c r="A67" s="2" t="s">
        <v>28</v>
      </c>
      <c r="B67" s="1" t="s">
        <v>151</v>
      </c>
      <c r="C67" s="4">
        <v>1068</v>
      </c>
      <c r="D67" s="4">
        <f t="shared" si="0"/>
        <v>1335</v>
      </c>
      <c r="E67" s="4"/>
    </row>
    <row r="68" spans="1:5">
      <c r="A68" s="3" t="s">
        <v>147</v>
      </c>
      <c r="B68" s="1" t="s">
        <v>152</v>
      </c>
      <c r="C68" s="4">
        <v>874</v>
      </c>
      <c r="D68" s="4">
        <f t="shared" si="0"/>
        <v>1092.5</v>
      </c>
      <c r="E68" s="4"/>
    </row>
    <row r="69" spans="1:5">
      <c r="A69" s="3" t="s">
        <v>148</v>
      </c>
      <c r="B69" s="1" t="s">
        <v>154</v>
      </c>
      <c r="C69" s="4">
        <v>798</v>
      </c>
      <c r="D69" s="4">
        <f t="shared" ref="D69:D117" si="1">C69*0.25+C69</f>
        <v>997.5</v>
      </c>
      <c r="E69" s="4"/>
    </row>
    <row r="70" spans="1:5">
      <c r="A70" s="39" t="s">
        <v>198</v>
      </c>
      <c r="B70" s="40"/>
      <c r="C70" s="40"/>
      <c r="D70" s="40"/>
      <c r="E70" s="41"/>
    </row>
    <row r="71" spans="1:5">
      <c r="A71" s="2" t="s">
        <v>35</v>
      </c>
      <c r="B71" s="1" t="s">
        <v>200</v>
      </c>
      <c r="C71" s="4">
        <v>1212</v>
      </c>
      <c r="D71" s="4">
        <f t="shared" si="1"/>
        <v>1515</v>
      </c>
      <c r="E71" s="4"/>
    </row>
    <row r="72" spans="1:5">
      <c r="A72" s="2" t="s">
        <v>36</v>
      </c>
      <c r="B72" s="1" t="s">
        <v>199</v>
      </c>
      <c r="C72" s="4">
        <v>2066</v>
      </c>
      <c r="D72" s="4">
        <f t="shared" si="1"/>
        <v>2582.5</v>
      </c>
      <c r="E72" s="4"/>
    </row>
    <row r="73" spans="1:5">
      <c r="A73" s="2" t="s">
        <v>489</v>
      </c>
      <c r="B73" s="1" t="s">
        <v>492</v>
      </c>
      <c r="C73" s="4">
        <v>2160</v>
      </c>
      <c r="D73" s="4">
        <f t="shared" si="1"/>
        <v>2700</v>
      </c>
      <c r="E73" s="4"/>
    </row>
    <row r="74" spans="1:5">
      <c r="A74" s="2" t="s">
        <v>493</v>
      </c>
      <c r="B74" s="1" t="s">
        <v>494</v>
      </c>
      <c r="C74" s="4">
        <v>2160</v>
      </c>
      <c r="D74" s="4">
        <f t="shared" si="1"/>
        <v>2700</v>
      </c>
      <c r="E74" s="4"/>
    </row>
    <row r="75" spans="1:5">
      <c r="A75" s="2" t="s">
        <v>488</v>
      </c>
      <c r="B75" s="1" t="s">
        <v>490</v>
      </c>
      <c r="C75" s="4">
        <v>2280</v>
      </c>
      <c r="D75" s="4">
        <f t="shared" si="1"/>
        <v>2850</v>
      </c>
      <c r="E75" s="4"/>
    </row>
    <row r="76" spans="1:5">
      <c r="A76" s="2" t="s">
        <v>487</v>
      </c>
      <c r="B76" s="1" t="s">
        <v>491</v>
      </c>
      <c r="C76" s="4">
        <v>2280</v>
      </c>
      <c r="D76" s="4">
        <f t="shared" si="1"/>
        <v>2850</v>
      </c>
      <c r="E76" s="4"/>
    </row>
    <row r="77" spans="1:5">
      <c r="A77" s="42" t="s">
        <v>201</v>
      </c>
      <c r="B77" s="43"/>
      <c r="C77" s="43"/>
      <c r="D77" s="43"/>
      <c r="E77" s="44"/>
    </row>
    <row r="78" spans="1:5">
      <c r="A78" s="7" t="s">
        <v>202</v>
      </c>
      <c r="B78" s="1" t="s">
        <v>206</v>
      </c>
      <c r="C78" s="4">
        <v>1898</v>
      </c>
      <c r="D78" s="4">
        <f t="shared" si="1"/>
        <v>2372.5</v>
      </c>
      <c r="E78" s="4"/>
    </row>
    <row r="79" spans="1:5">
      <c r="A79" s="3" t="s">
        <v>203</v>
      </c>
      <c r="B79" s="1" t="s">
        <v>207</v>
      </c>
      <c r="C79" s="4">
        <v>1752</v>
      </c>
      <c r="D79" s="4">
        <f t="shared" si="1"/>
        <v>2190</v>
      </c>
      <c r="E79" s="4"/>
    </row>
    <row r="80" spans="1:5">
      <c r="A80" s="2" t="s">
        <v>204</v>
      </c>
      <c r="B80" s="1" t="s">
        <v>224</v>
      </c>
      <c r="C80" s="4">
        <v>1870</v>
      </c>
      <c r="D80" s="4">
        <f t="shared" si="1"/>
        <v>2337.5</v>
      </c>
      <c r="E80" s="4"/>
    </row>
    <row r="81" spans="1:5">
      <c r="A81" s="3" t="s">
        <v>205</v>
      </c>
      <c r="B81" s="1" t="s">
        <v>225</v>
      </c>
      <c r="C81" s="4">
        <v>1728</v>
      </c>
      <c r="D81" s="4">
        <f t="shared" si="1"/>
        <v>2160</v>
      </c>
      <c r="E81" s="4"/>
    </row>
    <row r="82" spans="1:5">
      <c r="A82" s="3" t="s">
        <v>210</v>
      </c>
      <c r="B82" s="1" t="s">
        <v>208</v>
      </c>
      <c r="C82" s="4">
        <v>1134</v>
      </c>
      <c r="D82" s="4">
        <f t="shared" si="1"/>
        <v>1417.5</v>
      </c>
      <c r="E82" s="4"/>
    </row>
    <row r="83" spans="1:5">
      <c r="A83" s="2" t="s">
        <v>211</v>
      </c>
      <c r="B83" s="1" t="s">
        <v>209</v>
      </c>
      <c r="C83" s="4">
        <v>1048</v>
      </c>
      <c r="D83" s="4">
        <f t="shared" si="1"/>
        <v>1310</v>
      </c>
      <c r="E83" s="4"/>
    </row>
    <row r="84" spans="1:5">
      <c r="A84" s="3" t="s">
        <v>212</v>
      </c>
      <c r="B84" s="1" t="s">
        <v>226</v>
      </c>
      <c r="C84" s="4">
        <v>2954</v>
      </c>
      <c r="D84" s="4">
        <f t="shared" si="1"/>
        <v>3692.5</v>
      </c>
      <c r="E84" s="4"/>
    </row>
    <row r="85" spans="1:5">
      <c r="A85" s="3" t="s">
        <v>213</v>
      </c>
      <c r="B85" s="1" t="s">
        <v>227</v>
      </c>
      <c r="C85" s="4">
        <v>2816</v>
      </c>
      <c r="D85" s="4">
        <f t="shared" si="1"/>
        <v>3520</v>
      </c>
      <c r="E85" s="4"/>
    </row>
    <row r="86" spans="1:5">
      <c r="A86" s="3" t="s">
        <v>214</v>
      </c>
      <c r="B86" s="1" t="s">
        <v>228</v>
      </c>
      <c r="C86" s="4">
        <v>2282</v>
      </c>
      <c r="D86" s="4">
        <f t="shared" si="1"/>
        <v>2852.5</v>
      </c>
      <c r="E86" s="4"/>
    </row>
    <row r="87" spans="1:5">
      <c r="A87" s="3" t="s">
        <v>215</v>
      </c>
      <c r="B87" s="1" t="s">
        <v>229</v>
      </c>
      <c r="C87" s="4">
        <v>2186</v>
      </c>
      <c r="D87" s="4">
        <f t="shared" si="1"/>
        <v>2732.5</v>
      </c>
      <c r="E87" s="4"/>
    </row>
    <row r="88" spans="1:5">
      <c r="A88" s="2" t="s">
        <v>216</v>
      </c>
      <c r="B88" s="1" t="s">
        <v>230</v>
      </c>
      <c r="C88" s="6">
        <v>982</v>
      </c>
      <c r="D88" s="4">
        <f t="shared" si="1"/>
        <v>1227.5</v>
      </c>
      <c r="E88" s="4"/>
    </row>
    <row r="89" spans="1:5">
      <c r="A89" s="7" t="s">
        <v>217</v>
      </c>
      <c r="B89" s="1" t="s">
        <v>231</v>
      </c>
      <c r="C89" s="6">
        <v>1012.5</v>
      </c>
      <c r="D89" s="4">
        <f t="shared" si="1"/>
        <v>1265.625</v>
      </c>
      <c r="E89" s="4"/>
    </row>
    <row r="90" spans="1:5">
      <c r="A90" s="7" t="s">
        <v>219</v>
      </c>
      <c r="B90" s="1" t="s">
        <v>232</v>
      </c>
      <c r="C90" s="4">
        <v>142.5</v>
      </c>
      <c r="D90" s="4">
        <f t="shared" si="1"/>
        <v>178.125</v>
      </c>
      <c r="E90" s="4"/>
    </row>
    <row r="91" spans="1:5">
      <c r="A91" s="2" t="s">
        <v>218</v>
      </c>
      <c r="B91" s="1" t="s">
        <v>233</v>
      </c>
      <c r="C91" s="4">
        <v>180</v>
      </c>
      <c r="D91" s="4">
        <f t="shared" si="1"/>
        <v>225</v>
      </c>
      <c r="E91" s="4"/>
    </row>
    <row r="92" spans="1:5">
      <c r="A92" s="7" t="s">
        <v>220</v>
      </c>
      <c r="B92" s="1" t="s">
        <v>234</v>
      </c>
      <c r="C92" s="4">
        <v>850</v>
      </c>
      <c r="D92" s="4">
        <f t="shared" si="1"/>
        <v>1062.5</v>
      </c>
      <c r="E92" s="4"/>
    </row>
    <row r="93" spans="1:5">
      <c r="A93" s="2" t="s">
        <v>221</v>
      </c>
      <c r="B93" s="1" t="s">
        <v>235</v>
      </c>
      <c r="C93" s="4">
        <v>142.5</v>
      </c>
      <c r="D93" s="4">
        <f t="shared" si="1"/>
        <v>178.125</v>
      </c>
      <c r="E93" s="4"/>
    </row>
    <row r="94" spans="1:5">
      <c r="A94" s="7" t="s">
        <v>222</v>
      </c>
      <c r="B94" s="1" t="s">
        <v>236</v>
      </c>
      <c r="C94" s="4">
        <v>180</v>
      </c>
      <c r="D94" s="4">
        <f t="shared" si="1"/>
        <v>225</v>
      </c>
      <c r="E94" s="4"/>
    </row>
    <row r="95" spans="1:5">
      <c r="A95" s="2" t="s">
        <v>223</v>
      </c>
      <c r="B95" s="1" t="s">
        <v>237</v>
      </c>
      <c r="C95" s="4">
        <v>765</v>
      </c>
      <c r="D95" s="4">
        <f t="shared" si="1"/>
        <v>956.25</v>
      </c>
      <c r="E95" s="4"/>
    </row>
    <row r="96" spans="1:5">
      <c r="A96" s="45" t="s">
        <v>238</v>
      </c>
      <c r="B96" s="46"/>
      <c r="C96" s="46"/>
      <c r="D96" s="46"/>
      <c r="E96" s="47"/>
    </row>
    <row r="97" spans="1:5">
      <c r="A97" s="2" t="s">
        <v>29</v>
      </c>
      <c r="B97" s="1" t="s">
        <v>496</v>
      </c>
      <c r="C97" s="4">
        <v>4394</v>
      </c>
      <c r="D97" s="4">
        <f t="shared" si="1"/>
        <v>5492.5</v>
      </c>
      <c r="E97" s="4"/>
    </row>
    <row r="98" spans="1:5">
      <c r="A98" s="2" t="s">
        <v>480</v>
      </c>
      <c r="B98" s="1" t="s">
        <v>495</v>
      </c>
      <c r="C98" s="4">
        <v>5375</v>
      </c>
      <c r="D98" s="4">
        <f t="shared" si="1"/>
        <v>6718.75</v>
      </c>
      <c r="E98" s="4"/>
    </row>
    <row r="99" spans="1:5">
      <c r="A99" s="2" t="s">
        <v>30</v>
      </c>
      <c r="B99" s="1" t="s">
        <v>239</v>
      </c>
      <c r="C99" s="4">
        <v>3470</v>
      </c>
      <c r="D99" s="4">
        <f t="shared" si="1"/>
        <v>4337.5</v>
      </c>
      <c r="E99" s="4"/>
    </row>
    <row r="100" spans="1:5">
      <c r="A100" s="2" t="s">
        <v>31</v>
      </c>
      <c r="B100" s="1" t="s">
        <v>241</v>
      </c>
      <c r="C100" s="4">
        <v>1040</v>
      </c>
      <c r="D100" s="4">
        <f t="shared" si="1"/>
        <v>1300</v>
      </c>
      <c r="E100" s="4"/>
    </row>
    <row r="101" spans="1:5">
      <c r="A101" s="2" t="s">
        <v>32</v>
      </c>
      <c r="B101" s="1" t="s">
        <v>240</v>
      </c>
      <c r="C101" s="4">
        <v>2450</v>
      </c>
      <c r="D101" s="4">
        <f t="shared" si="1"/>
        <v>3062.5</v>
      </c>
      <c r="E101" s="4"/>
    </row>
    <row r="102" spans="1:5">
      <c r="A102" s="2" t="s">
        <v>33</v>
      </c>
      <c r="B102" s="1" t="s">
        <v>242</v>
      </c>
      <c r="C102" s="4">
        <v>1540</v>
      </c>
      <c r="D102" s="4">
        <f t="shared" si="1"/>
        <v>1925</v>
      </c>
      <c r="E102" s="4"/>
    </row>
    <row r="103" spans="1:5">
      <c r="A103" s="2" t="s">
        <v>34</v>
      </c>
      <c r="B103" s="1" t="s">
        <v>243</v>
      </c>
      <c r="C103" s="4">
        <v>2170</v>
      </c>
      <c r="D103" s="4">
        <f t="shared" si="1"/>
        <v>2712.5</v>
      </c>
      <c r="E103" s="4"/>
    </row>
    <row r="104" spans="1:5">
      <c r="A104" s="48" t="s">
        <v>244</v>
      </c>
      <c r="B104" s="49"/>
      <c r="C104" s="49"/>
      <c r="D104" s="49"/>
      <c r="E104" s="50"/>
    </row>
    <row r="105" spans="1:5">
      <c r="A105" s="7" t="s">
        <v>245</v>
      </c>
      <c r="B105" s="1" t="s">
        <v>497</v>
      </c>
      <c r="C105" s="4">
        <v>670</v>
      </c>
      <c r="D105" s="4">
        <f t="shared" si="1"/>
        <v>837.5</v>
      </c>
      <c r="E105" s="4"/>
    </row>
    <row r="106" spans="1:5">
      <c r="A106" s="2" t="s">
        <v>246</v>
      </c>
      <c r="B106" s="1" t="s">
        <v>250</v>
      </c>
      <c r="C106" s="4">
        <v>690</v>
      </c>
      <c r="D106" s="4">
        <f t="shared" si="1"/>
        <v>862.5</v>
      </c>
      <c r="E106" s="4"/>
    </row>
    <row r="107" spans="1:5">
      <c r="A107" s="7" t="s">
        <v>247</v>
      </c>
      <c r="B107" s="1" t="s">
        <v>251</v>
      </c>
      <c r="C107" s="4">
        <v>640</v>
      </c>
      <c r="D107" s="4">
        <f t="shared" si="1"/>
        <v>800</v>
      </c>
      <c r="E107" s="4"/>
    </row>
    <row r="108" spans="1:5">
      <c r="A108" s="7" t="s">
        <v>248</v>
      </c>
      <c r="B108" s="1" t="s">
        <v>252</v>
      </c>
      <c r="C108" s="4">
        <v>815</v>
      </c>
      <c r="D108" s="4">
        <f t="shared" si="1"/>
        <v>1018.75</v>
      </c>
      <c r="E108" s="4"/>
    </row>
    <row r="109" spans="1:5">
      <c r="A109" s="2" t="s">
        <v>249</v>
      </c>
      <c r="B109" s="1" t="s">
        <v>253</v>
      </c>
      <c r="C109" s="4">
        <v>799</v>
      </c>
      <c r="D109" s="4">
        <f t="shared" si="1"/>
        <v>998.75</v>
      </c>
      <c r="E109" s="4"/>
    </row>
    <row r="110" spans="1:5">
      <c r="A110" s="7" t="s">
        <v>221</v>
      </c>
      <c r="B110" s="1" t="s">
        <v>254</v>
      </c>
      <c r="C110" s="4">
        <v>610</v>
      </c>
      <c r="D110" s="4">
        <f t="shared" si="1"/>
        <v>762.5</v>
      </c>
      <c r="E110" s="4"/>
    </row>
    <row r="111" spans="1:5">
      <c r="A111" s="36" t="s">
        <v>520</v>
      </c>
      <c r="B111" s="36"/>
      <c r="C111" s="36"/>
      <c r="D111" s="36"/>
      <c r="E111" s="36"/>
    </row>
    <row r="112" spans="1:5">
      <c r="A112" s="8" t="s">
        <v>433</v>
      </c>
      <c r="B112" s="1" t="s">
        <v>521</v>
      </c>
      <c r="C112" s="4">
        <v>554</v>
      </c>
      <c r="D112" s="4">
        <f t="shared" si="1"/>
        <v>692.5</v>
      </c>
      <c r="E112" s="1"/>
    </row>
    <row r="113" spans="1:5">
      <c r="A113" s="8" t="s">
        <v>438</v>
      </c>
      <c r="B113" s="1" t="s">
        <v>522</v>
      </c>
      <c r="C113" s="4">
        <v>554</v>
      </c>
      <c r="D113" s="4">
        <f t="shared" si="1"/>
        <v>692.5</v>
      </c>
      <c r="E113" s="1"/>
    </row>
    <row r="114" spans="1:5">
      <c r="A114" s="8" t="s">
        <v>439</v>
      </c>
      <c r="B114" s="1" t="s">
        <v>523</v>
      </c>
      <c r="C114" s="4">
        <v>689</v>
      </c>
      <c r="D114" s="4">
        <f t="shared" si="1"/>
        <v>861.25</v>
      </c>
      <c r="E114" s="1"/>
    </row>
    <row r="115" spans="1:5">
      <c r="A115" s="8" t="s">
        <v>440</v>
      </c>
      <c r="B115" s="1" t="s">
        <v>524</v>
      </c>
      <c r="C115" s="4">
        <v>689</v>
      </c>
      <c r="D115" s="4">
        <f t="shared" si="1"/>
        <v>861.25</v>
      </c>
      <c r="E115" s="1"/>
    </row>
    <row r="116" spans="1:5">
      <c r="A116" s="8" t="s">
        <v>441</v>
      </c>
      <c r="B116" s="1" t="s">
        <v>525</v>
      </c>
      <c r="C116" s="4">
        <v>554</v>
      </c>
      <c r="D116" s="4">
        <f t="shared" si="1"/>
        <v>692.5</v>
      </c>
      <c r="E116" s="1"/>
    </row>
    <row r="117" spans="1:5">
      <c r="A117" s="8" t="s">
        <v>442</v>
      </c>
      <c r="B117" s="1" t="s">
        <v>531</v>
      </c>
      <c r="C117" s="4">
        <v>65</v>
      </c>
      <c r="D117" s="4">
        <f t="shared" si="1"/>
        <v>81.25</v>
      </c>
      <c r="E117" s="1"/>
    </row>
  </sheetData>
  <mergeCells count="6">
    <mergeCell ref="A111:E111"/>
    <mergeCell ref="A1:E1"/>
    <mergeCell ref="A70:E70"/>
    <mergeCell ref="A77:E77"/>
    <mergeCell ref="A96:E96"/>
    <mergeCell ref="A104:E10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B23" sqref="B23"/>
    </sheetView>
  </sheetViews>
  <sheetFormatPr defaultRowHeight="15"/>
  <cols>
    <col min="1" max="1" width="11" bestFit="1" customWidth="1"/>
    <col min="2" max="2" width="79.42578125" customWidth="1"/>
    <col min="3" max="3" width="13.85546875" bestFit="1" customWidth="1"/>
    <col min="4" max="4" width="15" bestFit="1" customWidth="1"/>
    <col min="5" max="5" width="21.7109375" bestFit="1" customWidth="1"/>
  </cols>
  <sheetData>
    <row r="1" spans="1:5">
      <c r="A1" s="51" t="s">
        <v>191</v>
      </c>
      <c r="B1" s="52"/>
      <c r="C1" s="52"/>
      <c r="D1" s="52"/>
      <c r="E1" s="52"/>
    </row>
    <row r="2" spans="1:5">
      <c r="A2" s="1" t="s">
        <v>0</v>
      </c>
      <c r="B2" s="1" t="s">
        <v>1</v>
      </c>
      <c r="C2" s="1" t="s">
        <v>54</v>
      </c>
      <c r="D2" s="1" t="s">
        <v>87</v>
      </c>
      <c r="E2" s="1" t="s">
        <v>318</v>
      </c>
    </row>
    <row r="3" spans="1:5">
      <c r="A3" s="2" t="s">
        <v>37</v>
      </c>
      <c r="B3" s="1" t="s">
        <v>155</v>
      </c>
      <c r="C3" s="4">
        <v>2266</v>
      </c>
      <c r="D3" s="4">
        <f>C3*0.25+C3</f>
        <v>2832.5</v>
      </c>
      <c r="E3" s="4"/>
    </row>
    <row r="4" spans="1:5">
      <c r="A4" s="3" t="s">
        <v>156</v>
      </c>
      <c r="B4" s="1" t="s">
        <v>159</v>
      </c>
      <c r="C4" s="4">
        <v>1848</v>
      </c>
      <c r="D4" s="4">
        <f t="shared" ref="D4:D34" si="0">C4*0.25+C4</f>
        <v>2310</v>
      </c>
      <c r="E4" s="4"/>
    </row>
    <row r="5" spans="1:5">
      <c r="A5" s="3" t="s">
        <v>157</v>
      </c>
      <c r="B5" s="1" t="s">
        <v>158</v>
      </c>
      <c r="C5" s="4">
        <v>1710</v>
      </c>
      <c r="D5" s="4">
        <f t="shared" si="0"/>
        <v>2137.5</v>
      </c>
      <c r="E5" s="4"/>
    </row>
    <row r="6" spans="1:5">
      <c r="A6" s="2" t="s">
        <v>38</v>
      </c>
      <c r="B6" s="1" t="s">
        <v>169</v>
      </c>
      <c r="C6" s="4">
        <v>2250</v>
      </c>
      <c r="D6" s="4">
        <f t="shared" si="0"/>
        <v>2812.5</v>
      </c>
      <c r="E6" s="4"/>
    </row>
    <row r="7" spans="1:5">
      <c r="A7" s="3" t="s">
        <v>3</v>
      </c>
      <c r="B7" s="1" t="s">
        <v>160</v>
      </c>
      <c r="C7" s="4">
        <v>1800</v>
      </c>
      <c r="D7" s="4">
        <f t="shared" si="0"/>
        <v>2250</v>
      </c>
      <c r="E7" s="4"/>
    </row>
    <row r="8" spans="1:5">
      <c r="A8" s="3" t="s">
        <v>4</v>
      </c>
      <c r="B8" s="1" t="s">
        <v>161</v>
      </c>
      <c r="C8" s="4">
        <v>1720</v>
      </c>
      <c r="D8" s="4">
        <f t="shared" si="0"/>
        <v>2150</v>
      </c>
      <c r="E8" s="4"/>
    </row>
    <row r="9" spans="1:5">
      <c r="A9" s="2" t="s">
        <v>39</v>
      </c>
      <c r="B9" s="1" t="s">
        <v>456</v>
      </c>
      <c r="C9" s="4">
        <v>2600</v>
      </c>
      <c r="D9" s="4">
        <f t="shared" si="0"/>
        <v>3250</v>
      </c>
      <c r="E9" s="4"/>
    </row>
    <row r="10" spans="1:5">
      <c r="A10" s="3" t="s">
        <v>162</v>
      </c>
      <c r="B10" s="1" t="s">
        <v>457</v>
      </c>
      <c r="C10" s="4">
        <v>1600</v>
      </c>
      <c r="D10" s="4">
        <f t="shared" si="0"/>
        <v>2000</v>
      </c>
      <c r="E10" s="4"/>
    </row>
    <row r="11" spans="1:5">
      <c r="A11" s="3" t="s">
        <v>163</v>
      </c>
      <c r="B11" s="1" t="s">
        <v>458</v>
      </c>
      <c r="C11" s="4">
        <v>1350</v>
      </c>
      <c r="D11" s="4">
        <f t="shared" si="0"/>
        <v>1687.5</v>
      </c>
      <c r="E11" s="4"/>
    </row>
    <row r="12" spans="1:5">
      <c r="A12" s="2" t="s">
        <v>40</v>
      </c>
      <c r="B12" s="1" t="s">
        <v>166</v>
      </c>
      <c r="C12" s="4">
        <v>2340</v>
      </c>
      <c r="D12" s="4">
        <f t="shared" si="0"/>
        <v>2925</v>
      </c>
      <c r="E12" s="4"/>
    </row>
    <row r="13" spans="1:5">
      <c r="A13" s="3" t="s">
        <v>164</v>
      </c>
      <c r="B13" s="1" t="s">
        <v>167</v>
      </c>
      <c r="C13" s="4">
        <v>1400</v>
      </c>
      <c r="D13" s="4">
        <f t="shared" si="0"/>
        <v>1750</v>
      </c>
      <c r="E13" s="4"/>
    </row>
    <row r="14" spans="1:5">
      <c r="A14" s="3" t="s">
        <v>165</v>
      </c>
      <c r="B14" s="1" t="s">
        <v>168</v>
      </c>
      <c r="C14" s="4">
        <v>1280</v>
      </c>
      <c r="D14" s="4">
        <f t="shared" si="0"/>
        <v>1600</v>
      </c>
      <c r="E14" s="4"/>
    </row>
    <row r="15" spans="1:5">
      <c r="A15" s="2" t="s">
        <v>41</v>
      </c>
      <c r="B15" s="1" t="s">
        <v>170</v>
      </c>
      <c r="C15" s="4">
        <v>2236</v>
      </c>
      <c r="D15" s="4">
        <f t="shared" si="0"/>
        <v>2795</v>
      </c>
      <c r="E15" s="4"/>
    </row>
    <row r="16" spans="1:5">
      <c r="A16" s="3" t="s">
        <v>173</v>
      </c>
      <c r="B16" s="1" t="s">
        <v>171</v>
      </c>
      <c r="C16" s="4"/>
      <c r="D16" s="4">
        <f t="shared" si="0"/>
        <v>0</v>
      </c>
      <c r="E16" s="4"/>
    </row>
    <row r="17" spans="1:5">
      <c r="A17" s="3" t="s">
        <v>174</v>
      </c>
      <c r="B17" s="1" t="s">
        <v>172</v>
      </c>
      <c r="C17" s="4">
        <v>1204</v>
      </c>
      <c r="D17" s="4">
        <f t="shared" si="0"/>
        <v>1505</v>
      </c>
      <c r="E17" s="4"/>
    </row>
    <row r="18" spans="1:5">
      <c r="A18" s="13" t="s">
        <v>42</v>
      </c>
      <c r="B18" s="12" t="s">
        <v>175</v>
      </c>
      <c r="C18" s="14">
        <v>1380</v>
      </c>
      <c r="D18" s="4">
        <f t="shared" si="0"/>
        <v>1725</v>
      </c>
      <c r="E18" s="14">
        <f>C18-C18*0.15</f>
        <v>1173</v>
      </c>
    </row>
    <row r="19" spans="1:5">
      <c r="A19" s="15" t="s">
        <v>178</v>
      </c>
      <c r="B19" s="12" t="s">
        <v>176</v>
      </c>
      <c r="C19" s="14">
        <v>920</v>
      </c>
      <c r="D19" s="4">
        <f t="shared" si="0"/>
        <v>1150</v>
      </c>
      <c r="E19" s="14">
        <f t="shared" ref="E19:E23" si="1">C19-C19*0.15</f>
        <v>782</v>
      </c>
    </row>
    <row r="20" spans="1:5">
      <c r="A20" s="15" t="s">
        <v>179</v>
      </c>
      <c r="B20" s="12" t="s">
        <v>177</v>
      </c>
      <c r="C20" s="14">
        <v>800</v>
      </c>
      <c r="D20" s="4">
        <f t="shared" si="0"/>
        <v>1000</v>
      </c>
      <c r="E20" s="14">
        <f t="shared" si="1"/>
        <v>680</v>
      </c>
    </row>
    <row r="21" spans="1:5">
      <c r="A21" s="13" t="s">
        <v>43</v>
      </c>
      <c r="B21" s="12" t="s">
        <v>651</v>
      </c>
      <c r="C21" s="14">
        <v>1380</v>
      </c>
      <c r="D21" s="4">
        <f t="shared" si="0"/>
        <v>1725</v>
      </c>
      <c r="E21" s="14">
        <f t="shared" si="1"/>
        <v>1173</v>
      </c>
    </row>
    <row r="22" spans="1:5">
      <c r="A22" s="15" t="s">
        <v>180</v>
      </c>
      <c r="B22" s="12" t="s">
        <v>652</v>
      </c>
      <c r="C22" s="14">
        <v>920</v>
      </c>
      <c r="D22" s="4">
        <f t="shared" si="0"/>
        <v>1150</v>
      </c>
      <c r="E22" s="14">
        <f t="shared" si="1"/>
        <v>782</v>
      </c>
    </row>
    <row r="23" spans="1:5">
      <c r="A23" s="15" t="s">
        <v>181</v>
      </c>
      <c r="B23" s="12" t="s">
        <v>653</v>
      </c>
      <c r="C23" s="14">
        <v>800</v>
      </c>
      <c r="D23" s="4">
        <f t="shared" si="0"/>
        <v>1000</v>
      </c>
      <c r="E23" s="14">
        <f t="shared" si="1"/>
        <v>680</v>
      </c>
    </row>
    <row r="24" spans="1:5">
      <c r="A24" s="2" t="s">
        <v>44</v>
      </c>
      <c r="B24" s="1" t="s">
        <v>184</v>
      </c>
      <c r="C24" s="4">
        <v>2088</v>
      </c>
      <c r="D24" s="4">
        <f t="shared" si="0"/>
        <v>2610</v>
      </c>
      <c r="E24" s="4"/>
    </row>
    <row r="25" spans="1:5">
      <c r="A25" s="3" t="s">
        <v>182</v>
      </c>
      <c r="B25" s="1" t="s">
        <v>185</v>
      </c>
      <c r="C25" s="4">
        <v>1392</v>
      </c>
      <c r="D25" s="4">
        <f t="shared" si="0"/>
        <v>1740</v>
      </c>
      <c r="E25" s="4"/>
    </row>
    <row r="26" spans="1:5">
      <c r="A26" s="3" t="s">
        <v>183</v>
      </c>
      <c r="B26" s="1" t="s">
        <v>186</v>
      </c>
      <c r="C26" s="4">
        <v>1260</v>
      </c>
      <c r="D26" s="4">
        <f t="shared" si="0"/>
        <v>1575</v>
      </c>
      <c r="E26" s="4"/>
    </row>
    <row r="27" spans="1:5">
      <c r="A27" s="2" t="s">
        <v>45</v>
      </c>
      <c r="B27" s="1" t="s">
        <v>187</v>
      </c>
      <c r="C27" s="4">
        <v>2950</v>
      </c>
      <c r="D27" s="4">
        <f t="shared" si="0"/>
        <v>3687.5</v>
      </c>
      <c r="E27" s="4"/>
    </row>
    <row r="28" spans="1:5">
      <c r="A28" s="2" t="s">
        <v>46</v>
      </c>
      <c r="B28" s="1" t="s">
        <v>188</v>
      </c>
      <c r="C28" s="4">
        <v>2950</v>
      </c>
      <c r="D28" s="4">
        <f t="shared" si="0"/>
        <v>3687.5</v>
      </c>
      <c r="E28" s="4"/>
    </row>
    <row r="29" spans="1:5">
      <c r="A29" s="2" t="s">
        <v>47</v>
      </c>
      <c r="B29" s="1" t="s">
        <v>189</v>
      </c>
      <c r="C29" s="4">
        <v>2950</v>
      </c>
      <c r="D29" s="4">
        <f t="shared" si="0"/>
        <v>3687.5</v>
      </c>
      <c r="E29" s="4"/>
    </row>
    <row r="30" spans="1:5">
      <c r="A30" s="2" t="s">
        <v>48</v>
      </c>
      <c r="B30" s="1" t="s">
        <v>190</v>
      </c>
      <c r="C30" s="6">
        <v>1925</v>
      </c>
      <c r="D30" s="4">
        <f t="shared" si="0"/>
        <v>2406.25</v>
      </c>
      <c r="E30" s="4"/>
    </row>
    <row r="31" spans="1:5">
      <c r="A31" s="2" t="s">
        <v>49</v>
      </c>
      <c r="B31" s="1" t="s">
        <v>459</v>
      </c>
      <c r="C31" s="4">
        <v>2134</v>
      </c>
      <c r="D31" s="4">
        <f t="shared" si="0"/>
        <v>2667.5</v>
      </c>
      <c r="E31" s="4"/>
    </row>
    <row r="32" spans="1:5">
      <c r="A32" s="8" t="s">
        <v>437</v>
      </c>
      <c r="B32" s="1" t="s">
        <v>196</v>
      </c>
      <c r="C32" s="4">
        <v>882</v>
      </c>
      <c r="D32" s="4">
        <f t="shared" si="0"/>
        <v>1102.5</v>
      </c>
      <c r="E32" s="4"/>
    </row>
    <row r="33" spans="1:5">
      <c r="A33" s="2" t="s">
        <v>192</v>
      </c>
      <c r="B33" s="1" t="s">
        <v>194</v>
      </c>
      <c r="C33" s="4">
        <v>930</v>
      </c>
      <c r="D33" s="4">
        <f t="shared" si="0"/>
        <v>1162.5</v>
      </c>
      <c r="E33" s="4"/>
    </row>
    <row r="34" spans="1:5">
      <c r="A34" s="7" t="s">
        <v>193</v>
      </c>
      <c r="B34" s="1" t="s">
        <v>195</v>
      </c>
      <c r="C34" s="4">
        <v>915</v>
      </c>
      <c r="D34" s="4">
        <f t="shared" si="0"/>
        <v>1143.75</v>
      </c>
      <c r="E34" s="4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opLeftCell="A58" workbookViewId="0">
      <selection activeCell="B68" sqref="B68"/>
    </sheetView>
  </sheetViews>
  <sheetFormatPr defaultRowHeight="15"/>
  <cols>
    <col min="1" max="1" width="11.28515625" customWidth="1"/>
    <col min="2" max="2" width="59.85546875" bestFit="1" customWidth="1"/>
    <col min="3" max="3" width="13.85546875" bestFit="1" customWidth="1"/>
    <col min="4" max="4" width="15" bestFit="1" customWidth="1"/>
    <col min="5" max="5" width="21.5703125" customWidth="1"/>
  </cols>
  <sheetData>
    <row r="1" spans="1:5">
      <c r="A1" s="53" t="s">
        <v>255</v>
      </c>
      <c r="B1" s="54"/>
      <c r="C1" s="54"/>
      <c r="D1" s="54"/>
      <c r="E1" s="54"/>
    </row>
    <row r="2" spans="1:5">
      <c r="A2" s="1" t="s">
        <v>0</v>
      </c>
      <c r="B2" s="1" t="s">
        <v>1</v>
      </c>
      <c r="C2" s="1" t="s">
        <v>54</v>
      </c>
      <c r="D2" s="1" t="s">
        <v>87</v>
      </c>
      <c r="E2" s="1" t="s">
        <v>318</v>
      </c>
    </row>
    <row r="3" spans="1:5">
      <c r="A3" s="8" t="s">
        <v>256</v>
      </c>
      <c r="B3" s="1" t="s">
        <v>277</v>
      </c>
      <c r="C3" s="4">
        <v>1117.5</v>
      </c>
      <c r="D3" s="4">
        <f>C3+C3*0.25</f>
        <v>1396.875</v>
      </c>
      <c r="E3" s="6"/>
    </row>
    <row r="4" spans="1:5">
      <c r="A4" s="8" t="s">
        <v>257</v>
      </c>
      <c r="B4" s="1" t="s">
        <v>279</v>
      </c>
      <c r="C4" s="4">
        <v>1192.5</v>
      </c>
      <c r="D4" s="4">
        <f t="shared" ref="D4:D64" si="0">C4+C4*0.25</f>
        <v>1490.625</v>
      </c>
      <c r="E4" s="6"/>
    </row>
    <row r="5" spans="1:5">
      <c r="A5" s="8" t="s">
        <v>258</v>
      </c>
      <c r="B5" s="1" t="s">
        <v>278</v>
      </c>
      <c r="C5" s="4">
        <v>1515</v>
      </c>
      <c r="D5" s="4">
        <f t="shared" si="0"/>
        <v>1893.75</v>
      </c>
      <c r="E5" s="6"/>
    </row>
    <row r="6" spans="1:5">
      <c r="A6" s="8" t="s">
        <v>259</v>
      </c>
      <c r="B6" s="1" t="s">
        <v>280</v>
      </c>
      <c r="C6" s="4">
        <v>1650</v>
      </c>
      <c r="D6" s="4">
        <f t="shared" si="0"/>
        <v>2062.5</v>
      </c>
      <c r="E6" s="6"/>
    </row>
    <row r="7" spans="1:5">
      <c r="A7" s="8" t="s">
        <v>317</v>
      </c>
      <c r="B7" s="1" t="s">
        <v>316</v>
      </c>
      <c r="C7" s="4">
        <v>1005</v>
      </c>
      <c r="D7" s="4">
        <f t="shared" si="0"/>
        <v>1256.25</v>
      </c>
      <c r="E7" s="6">
        <f>C7-C7*0.1</f>
        <v>904.5</v>
      </c>
    </row>
    <row r="8" spans="1:5">
      <c r="A8" s="8" t="s">
        <v>260</v>
      </c>
      <c r="B8" s="1" t="s">
        <v>281</v>
      </c>
      <c r="C8" s="4">
        <v>952.5</v>
      </c>
      <c r="D8" s="4">
        <f t="shared" si="0"/>
        <v>1190.625</v>
      </c>
      <c r="E8" s="6">
        <f t="shared" ref="E8:E21" si="1">C8-C8*0.1</f>
        <v>857.25</v>
      </c>
    </row>
    <row r="9" spans="1:5">
      <c r="A9" s="8" t="s">
        <v>261</v>
      </c>
      <c r="B9" s="1" t="s">
        <v>282</v>
      </c>
      <c r="C9" s="4">
        <v>1102.5</v>
      </c>
      <c r="D9" s="4">
        <f t="shared" si="0"/>
        <v>1378.125</v>
      </c>
      <c r="E9" s="6">
        <f t="shared" si="1"/>
        <v>992.25</v>
      </c>
    </row>
    <row r="10" spans="1:5">
      <c r="A10" s="8" t="s">
        <v>262</v>
      </c>
      <c r="B10" s="1" t="s">
        <v>283</v>
      </c>
      <c r="C10" s="4">
        <v>1245</v>
      </c>
      <c r="D10" s="4">
        <f t="shared" si="0"/>
        <v>1556.25</v>
      </c>
      <c r="E10" s="6">
        <f t="shared" si="1"/>
        <v>1120.5</v>
      </c>
    </row>
    <row r="11" spans="1:5">
      <c r="A11" s="8" t="s">
        <v>320</v>
      </c>
      <c r="B11" s="1" t="s">
        <v>319</v>
      </c>
      <c r="C11" s="4">
        <v>1005</v>
      </c>
      <c r="D11" s="4">
        <f t="shared" si="0"/>
        <v>1256.25</v>
      </c>
      <c r="E11" s="6">
        <f t="shared" si="1"/>
        <v>904.5</v>
      </c>
    </row>
    <row r="12" spans="1:5">
      <c r="A12" s="8" t="s">
        <v>263</v>
      </c>
      <c r="B12" s="1" t="s">
        <v>284</v>
      </c>
      <c r="C12" s="4">
        <v>952.5</v>
      </c>
      <c r="D12" s="4">
        <f t="shared" si="0"/>
        <v>1190.625</v>
      </c>
      <c r="E12" s="6">
        <f t="shared" si="1"/>
        <v>857.25</v>
      </c>
    </row>
    <row r="13" spans="1:5">
      <c r="A13" s="8" t="s">
        <v>264</v>
      </c>
      <c r="B13" s="1" t="s">
        <v>285</v>
      </c>
      <c r="C13" s="4">
        <v>1102.5</v>
      </c>
      <c r="D13" s="4">
        <f t="shared" si="0"/>
        <v>1378.125</v>
      </c>
      <c r="E13" s="6">
        <f t="shared" si="1"/>
        <v>992.25</v>
      </c>
    </row>
    <row r="14" spans="1:5">
      <c r="A14" s="8" t="s">
        <v>265</v>
      </c>
      <c r="B14" s="1" t="s">
        <v>286</v>
      </c>
      <c r="C14" s="4">
        <v>1245</v>
      </c>
      <c r="D14" s="4">
        <f t="shared" si="0"/>
        <v>1556.25</v>
      </c>
      <c r="E14" s="6">
        <f t="shared" si="1"/>
        <v>1120.5</v>
      </c>
    </row>
    <row r="15" spans="1:5">
      <c r="A15" s="8" t="s">
        <v>266</v>
      </c>
      <c r="B15" s="1" t="s">
        <v>287</v>
      </c>
      <c r="C15" s="4">
        <v>1035</v>
      </c>
      <c r="D15" s="4">
        <f t="shared" si="0"/>
        <v>1293.75</v>
      </c>
      <c r="E15" s="6">
        <f t="shared" si="1"/>
        <v>931.5</v>
      </c>
    </row>
    <row r="16" spans="1:5">
      <c r="A16" s="8" t="s">
        <v>267</v>
      </c>
      <c r="B16" s="1" t="s">
        <v>325</v>
      </c>
      <c r="C16" s="4">
        <v>2055</v>
      </c>
      <c r="D16" s="4">
        <f t="shared" si="0"/>
        <v>2568.75</v>
      </c>
      <c r="E16" s="6"/>
    </row>
    <row r="17" spans="1:5">
      <c r="A17" s="8" t="s">
        <v>268</v>
      </c>
      <c r="B17" s="1" t="s">
        <v>288</v>
      </c>
      <c r="C17" s="4">
        <v>1485</v>
      </c>
      <c r="D17" s="4">
        <f t="shared" si="0"/>
        <v>1856.25</v>
      </c>
      <c r="E17" s="6"/>
    </row>
    <row r="18" spans="1:5">
      <c r="A18" s="8" t="s">
        <v>269</v>
      </c>
      <c r="B18" s="1" t="s">
        <v>289</v>
      </c>
      <c r="C18" s="4">
        <v>1627.5</v>
      </c>
      <c r="D18" s="4">
        <f t="shared" si="0"/>
        <v>2034.375</v>
      </c>
      <c r="E18" s="6"/>
    </row>
    <row r="19" spans="1:5">
      <c r="A19" s="8" t="s">
        <v>270</v>
      </c>
      <c r="B19" s="1" t="s">
        <v>290</v>
      </c>
      <c r="C19" s="4">
        <v>1087.5</v>
      </c>
      <c r="D19" s="4">
        <f t="shared" si="0"/>
        <v>1359.375</v>
      </c>
      <c r="E19" s="6">
        <f t="shared" si="1"/>
        <v>978.75</v>
      </c>
    </row>
    <row r="20" spans="1:5">
      <c r="A20" s="8" t="s">
        <v>321</v>
      </c>
      <c r="B20" s="1" t="s">
        <v>323</v>
      </c>
      <c r="C20" s="4">
        <v>1147.5</v>
      </c>
      <c r="D20" s="4">
        <f t="shared" si="0"/>
        <v>1434.375</v>
      </c>
      <c r="E20" s="6">
        <f t="shared" si="1"/>
        <v>1032.75</v>
      </c>
    </row>
    <row r="21" spans="1:5">
      <c r="A21" s="8" t="s">
        <v>322</v>
      </c>
      <c r="B21" s="1" t="s">
        <v>324</v>
      </c>
      <c r="C21" s="4">
        <v>1222.5</v>
      </c>
      <c r="D21" s="4">
        <f t="shared" si="0"/>
        <v>1528.125</v>
      </c>
      <c r="E21" s="6">
        <f t="shared" si="1"/>
        <v>1100.25</v>
      </c>
    </row>
    <row r="22" spans="1:5">
      <c r="A22" s="8" t="s">
        <v>271</v>
      </c>
      <c r="B22" s="1" t="s">
        <v>291</v>
      </c>
      <c r="C22" s="4">
        <v>1575</v>
      </c>
      <c r="D22" s="4">
        <f t="shared" si="0"/>
        <v>1968.75</v>
      </c>
      <c r="E22" s="6"/>
    </row>
    <row r="23" spans="1:5">
      <c r="A23" s="8" t="s">
        <v>272</v>
      </c>
      <c r="B23" s="1" t="s">
        <v>292</v>
      </c>
      <c r="C23" s="4">
        <v>1717.5</v>
      </c>
      <c r="D23" s="4">
        <f t="shared" si="0"/>
        <v>2146.875</v>
      </c>
      <c r="E23" s="6"/>
    </row>
    <row r="24" spans="1:5">
      <c r="A24" s="8" t="s">
        <v>273</v>
      </c>
      <c r="B24" s="1" t="s">
        <v>326</v>
      </c>
      <c r="C24" s="4">
        <v>3307.5</v>
      </c>
      <c r="D24" s="4">
        <f t="shared" si="0"/>
        <v>4134.375</v>
      </c>
      <c r="E24" s="6">
        <f>C24-C24*0.05</f>
        <v>3142.125</v>
      </c>
    </row>
    <row r="25" spans="1:5">
      <c r="A25" s="8" t="s">
        <v>274</v>
      </c>
      <c r="B25" s="1" t="s">
        <v>293</v>
      </c>
      <c r="C25" s="4">
        <v>900</v>
      </c>
      <c r="D25" s="4">
        <f t="shared" si="0"/>
        <v>1125</v>
      </c>
      <c r="E25" s="6">
        <f t="shared" ref="E25:E26" si="2">C25-C25*0.1</f>
        <v>810</v>
      </c>
    </row>
    <row r="26" spans="1:5">
      <c r="A26" s="8" t="s">
        <v>313</v>
      </c>
      <c r="B26" s="1" t="s">
        <v>314</v>
      </c>
      <c r="C26" s="4">
        <v>945</v>
      </c>
      <c r="D26" s="4">
        <f t="shared" si="0"/>
        <v>1181.25</v>
      </c>
      <c r="E26" s="6">
        <f t="shared" si="2"/>
        <v>850.5</v>
      </c>
    </row>
    <row r="27" spans="1:5">
      <c r="A27" s="8" t="s">
        <v>296</v>
      </c>
      <c r="B27" s="1" t="s">
        <v>295</v>
      </c>
      <c r="C27" s="4">
        <v>990</v>
      </c>
      <c r="D27" s="4">
        <f t="shared" si="0"/>
        <v>1237.5</v>
      </c>
      <c r="E27" s="6">
        <f t="shared" ref="E27:E34" si="3">C27-C27*0.1</f>
        <v>891</v>
      </c>
    </row>
    <row r="28" spans="1:5">
      <c r="A28" s="8" t="s">
        <v>308</v>
      </c>
      <c r="B28" s="1" t="s">
        <v>315</v>
      </c>
      <c r="C28" s="4">
        <v>1035</v>
      </c>
      <c r="D28" s="4">
        <f t="shared" si="0"/>
        <v>1293.75</v>
      </c>
      <c r="E28" s="6">
        <f t="shared" si="3"/>
        <v>931.5</v>
      </c>
    </row>
    <row r="29" spans="1:5">
      <c r="A29" s="8" t="s">
        <v>275</v>
      </c>
      <c r="B29" s="1" t="s">
        <v>294</v>
      </c>
      <c r="C29" s="4">
        <v>1050</v>
      </c>
      <c r="D29" s="4">
        <f t="shared" si="0"/>
        <v>1312.5</v>
      </c>
      <c r="E29" s="6">
        <f t="shared" si="3"/>
        <v>945</v>
      </c>
    </row>
    <row r="30" spans="1:5">
      <c r="A30" s="8" t="s">
        <v>297</v>
      </c>
      <c r="B30" s="1" t="s">
        <v>298</v>
      </c>
      <c r="C30" s="4">
        <v>1140</v>
      </c>
      <c r="D30" s="4">
        <f t="shared" si="0"/>
        <v>1425</v>
      </c>
      <c r="E30" s="6">
        <f t="shared" si="3"/>
        <v>1026</v>
      </c>
    </row>
    <row r="31" spans="1:5">
      <c r="A31" s="8" t="s">
        <v>309</v>
      </c>
      <c r="B31" s="1" t="s">
        <v>299</v>
      </c>
      <c r="C31" s="4">
        <v>1192.5</v>
      </c>
      <c r="D31" s="4">
        <f t="shared" si="0"/>
        <v>1490.625</v>
      </c>
      <c r="E31" s="6">
        <f t="shared" si="3"/>
        <v>1073.25</v>
      </c>
    </row>
    <row r="32" spans="1:5">
      <c r="A32" s="8" t="s">
        <v>310</v>
      </c>
      <c r="B32" s="1" t="s">
        <v>300</v>
      </c>
      <c r="C32" s="4">
        <v>1282.5</v>
      </c>
      <c r="D32" s="4">
        <f t="shared" si="0"/>
        <v>1603.125</v>
      </c>
      <c r="E32" s="6">
        <f t="shared" si="3"/>
        <v>1154.25</v>
      </c>
    </row>
    <row r="33" spans="1:5">
      <c r="A33" s="8" t="s">
        <v>311</v>
      </c>
      <c r="B33" s="1" t="s">
        <v>301</v>
      </c>
      <c r="C33" s="4">
        <v>1230</v>
      </c>
      <c r="D33" s="4">
        <f t="shared" si="0"/>
        <v>1537.5</v>
      </c>
      <c r="E33" s="6">
        <f t="shared" si="3"/>
        <v>1107</v>
      </c>
    </row>
    <row r="34" spans="1:5">
      <c r="A34" s="8" t="s">
        <v>312</v>
      </c>
      <c r="B34" s="1" t="s">
        <v>302</v>
      </c>
      <c r="C34" s="4">
        <v>1320</v>
      </c>
      <c r="D34" s="4">
        <f t="shared" si="0"/>
        <v>1650</v>
      </c>
      <c r="E34" s="6">
        <f t="shared" si="3"/>
        <v>1188</v>
      </c>
    </row>
    <row r="35" spans="1:5">
      <c r="A35" s="8" t="s">
        <v>276</v>
      </c>
      <c r="B35" s="1" t="s">
        <v>305</v>
      </c>
      <c r="C35" s="4">
        <v>2070</v>
      </c>
      <c r="D35" s="4">
        <f t="shared" si="0"/>
        <v>2587.5</v>
      </c>
      <c r="E35" s="6">
        <f>C35-C35*0.05</f>
        <v>1966.5</v>
      </c>
    </row>
    <row r="36" spans="1:5">
      <c r="A36" s="8" t="s">
        <v>303</v>
      </c>
      <c r="B36" s="1" t="s">
        <v>306</v>
      </c>
      <c r="C36" s="4">
        <v>2160</v>
      </c>
      <c r="D36" s="4">
        <f t="shared" si="0"/>
        <v>2700</v>
      </c>
      <c r="E36" s="6">
        <f>C36-C36*0.05</f>
        <v>2052</v>
      </c>
    </row>
    <row r="37" spans="1:5">
      <c r="A37" s="8" t="s">
        <v>304</v>
      </c>
      <c r="B37" s="1" t="s">
        <v>307</v>
      </c>
      <c r="C37" s="4">
        <v>2820</v>
      </c>
      <c r="D37" s="4">
        <f t="shared" si="0"/>
        <v>3525</v>
      </c>
      <c r="E37" s="6">
        <f>C37-C37*0.05</f>
        <v>2679</v>
      </c>
    </row>
    <row r="38" spans="1:5">
      <c r="A38" s="8" t="s">
        <v>327</v>
      </c>
      <c r="B38" s="1" t="s">
        <v>333</v>
      </c>
      <c r="C38" s="4">
        <v>1830</v>
      </c>
      <c r="D38" s="4">
        <f t="shared" si="0"/>
        <v>2287.5</v>
      </c>
      <c r="E38" s="6">
        <f t="shared" ref="E38:E49" si="4">C38-C38*0.05</f>
        <v>1738.5</v>
      </c>
    </row>
    <row r="39" spans="1:5">
      <c r="A39" s="8" t="s">
        <v>332</v>
      </c>
      <c r="B39" s="1" t="s">
        <v>334</v>
      </c>
      <c r="C39" s="4">
        <v>2197.5</v>
      </c>
      <c r="D39" s="4">
        <f t="shared" si="0"/>
        <v>2746.875</v>
      </c>
      <c r="E39" s="6">
        <f t="shared" si="4"/>
        <v>2087.625</v>
      </c>
    </row>
    <row r="40" spans="1:5">
      <c r="A40" s="8" t="s">
        <v>331</v>
      </c>
      <c r="B40" s="1" t="s">
        <v>335</v>
      </c>
      <c r="C40" s="4">
        <v>2385</v>
      </c>
      <c r="D40" s="4">
        <f t="shared" si="0"/>
        <v>2981.25</v>
      </c>
      <c r="E40" s="6">
        <f t="shared" si="4"/>
        <v>2265.75</v>
      </c>
    </row>
    <row r="41" spans="1:5">
      <c r="A41" s="8" t="s">
        <v>336</v>
      </c>
      <c r="B41" s="1" t="s">
        <v>337</v>
      </c>
      <c r="C41" s="4">
        <v>3967.5</v>
      </c>
      <c r="D41" s="4">
        <f t="shared" si="0"/>
        <v>4959.375</v>
      </c>
      <c r="E41" s="6">
        <f t="shared" si="4"/>
        <v>3769.125</v>
      </c>
    </row>
    <row r="42" spans="1:5">
      <c r="A42" s="8" t="s">
        <v>340</v>
      </c>
      <c r="B42" s="1" t="s">
        <v>338</v>
      </c>
      <c r="C42" s="4">
        <v>3967.5</v>
      </c>
      <c r="D42" s="4">
        <f t="shared" si="0"/>
        <v>4959.375</v>
      </c>
      <c r="E42" s="6">
        <f t="shared" si="4"/>
        <v>3769.125</v>
      </c>
    </row>
    <row r="43" spans="1:5">
      <c r="A43" s="8" t="s">
        <v>341</v>
      </c>
      <c r="B43" s="1" t="s">
        <v>339</v>
      </c>
      <c r="C43" s="4">
        <v>3967.5</v>
      </c>
      <c r="D43" s="4">
        <f t="shared" si="0"/>
        <v>4959.375</v>
      </c>
      <c r="E43" s="6">
        <f t="shared" si="4"/>
        <v>3769.125</v>
      </c>
    </row>
    <row r="44" spans="1:5">
      <c r="A44" s="8" t="s">
        <v>328</v>
      </c>
      <c r="B44" s="1" t="s">
        <v>342</v>
      </c>
      <c r="C44" s="4"/>
      <c r="D44" s="4">
        <f t="shared" si="0"/>
        <v>0</v>
      </c>
      <c r="E44" s="6"/>
    </row>
    <row r="45" spans="1:5">
      <c r="A45" s="8" t="s">
        <v>329</v>
      </c>
      <c r="B45" s="1" t="s">
        <v>346</v>
      </c>
      <c r="C45" s="4">
        <v>2227.5</v>
      </c>
      <c r="D45" s="4">
        <f t="shared" si="0"/>
        <v>2784.375</v>
      </c>
      <c r="E45" s="6">
        <f t="shared" si="4"/>
        <v>2116.125</v>
      </c>
    </row>
    <row r="46" spans="1:5">
      <c r="A46" s="8" t="s">
        <v>343</v>
      </c>
      <c r="B46" s="1" t="s">
        <v>347</v>
      </c>
      <c r="C46" s="4">
        <v>3030</v>
      </c>
      <c r="D46" s="4">
        <f t="shared" si="0"/>
        <v>3787.5</v>
      </c>
      <c r="E46" s="6">
        <f t="shared" si="4"/>
        <v>2878.5</v>
      </c>
    </row>
    <row r="47" spans="1:5">
      <c r="A47" s="8" t="s">
        <v>344</v>
      </c>
      <c r="B47" s="1" t="s">
        <v>349</v>
      </c>
      <c r="C47" s="4">
        <v>2310</v>
      </c>
      <c r="D47" s="4">
        <f t="shared" si="0"/>
        <v>2887.5</v>
      </c>
      <c r="E47" s="6">
        <f t="shared" si="4"/>
        <v>2194.5</v>
      </c>
    </row>
    <row r="48" spans="1:5">
      <c r="A48" s="8" t="s">
        <v>345</v>
      </c>
      <c r="B48" s="1" t="s">
        <v>348</v>
      </c>
      <c r="C48" s="4">
        <v>3105</v>
      </c>
      <c r="D48" s="4">
        <f t="shared" si="0"/>
        <v>3881.25</v>
      </c>
      <c r="E48" s="6">
        <f t="shared" si="4"/>
        <v>2949.75</v>
      </c>
    </row>
    <row r="49" spans="1:5">
      <c r="A49" s="8" t="s">
        <v>330</v>
      </c>
      <c r="B49" s="1" t="s">
        <v>350</v>
      </c>
      <c r="C49" s="4">
        <v>2235</v>
      </c>
      <c r="D49" s="4">
        <f t="shared" si="0"/>
        <v>2793.75</v>
      </c>
      <c r="E49" s="6">
        <f t="shared" si="4"/>
        <v>2123.25</v>
      </c>
    </row>
    <row r="50" spans="1:5">
      <c r="A50" s="8" t="s">
        <v>351</v>
      </c>
      <c r="B50" s="9" t="s">
        <v>360</v>
      </c>
      <c r="C50" s="4">
        <v>1794</v>
      </c>
      <c r="D50" s="4">
        <f t="shared" si="0"/>
        <v>2242.5</v>
      </c>
      <c r="E50" s="6"/>
    </row>
    <row r="51" spans="1:5">
      <c r="A51" s="8" t="s">
        <v>353</v>
      </c>
      <c r="B51" s="10" t="s">
        <v>359</v>
      </c>
      <c r="C51" s="4">
        <v>2440.5</v>
      </c>
      <c r="D51" s="4">
        <f t="shared" si="0"/>
        <v>3050.625</v>
      </c>
      <c r="E51" s="6"/>
    </row>
    <row r="52" spans="1:5">
      <c r="A52" s="8" t="s">
        <v>352</v>
      </c>
      <c r="B52" s="11" t="s">
        <v>358</v>
      </c>
      <c r="C52" s="4">
        <v>1633.5</v>
      </c>
      <c r="D52" s="4">
        <f t="shared" si="0"/>
        <v>2041.875</v>
      </c>
      <c r="E52" s="6"/>
    </row>
    <row r="53" spans="1:5">
      <c r="A53" s="8" t="s">
        <v>354</v>
      </c>
      <c r="B53" s="10" t="s">
        <v>357</v>
      </c>
      <c r="C53" s="4">
        <v>1672.5</v>
      </c>
      <c r="D53" s="4">
        <f t="shared" si="0"/>
        <v>2090.625</v>
      </c>
      <c r="E53" s="6"/>
    </row>
    <row r="54" spans="1:5">
      <c r="A54" s="8" t="s">
        <v>355</v>
      </c>
      <c r="B54" s="9" t="s">
        <v>356</v>
      </c>
      <c r="C54" s="4">
        <v>2263.5</v>
      </c>
      <c r="D54" s="4">
        <f t="shared" si="0"/>
        <v>2829.375</v>
      </c>
      <c r="E54" s="6"/>
    </row>
    <row r="55" spans="1:5">
      <c r="A55" s="8" t="s">
        <v>361</v>
      </c>
      <c r="B55" s="1" t="s">
        <v>364</v>
      </c>
      <c r="C55" s="4">
        <v>812</v>
      </c>
      <c r="D55" s="4">
        <f t="shared" si="0"/>
        <v>1015</v>
      </c>
      <c r="E55" s="6"/>
    </row>
    <row r="56" spans="1:5">
      <c r="A56" s="8" t="s">
        <v>362</v>
      </c>
      <c r="B56" s="1" t="s">
        <v>377</v>
      </c>
      <c r="C56" s="4">
        <v>695</v>
      </c>
      <c r="D56" s="4">
        <f t="shared" si="0"/>
        <v>868.75</v>
      </c>
      <c r="E56" s="6"/>
    </row>
    <row r="57" spans="1:5">
      <c r="A57" s="8" t="s">
        <v>363</v>
      </c>
      <c r="B57" s="1" t="s">
        <v>365</v>
      </c>
      <c r="C57" s="4">
        <v>429</v>
      </c>
      <c r="D57" s="4">
        <f t="shared" si="0"/>
        <v>536.25</v>
      </c>
      <c r="E57" s="6"/>
    </row>
    <row r="58" spans="1:5">
      <c r="A58" s="8" t="s">
        <v>367</v>
      </c>
      <c r="B58" s="1" t="s">
        <v>366</v>
      </c>
      <c r="C58" s="4">
        <v>235</v>
      </c>
      <c r="D58" s="4">
        <f t="shared" si="0"/>
        <v>293.75</v>
      </c>
      <c r="E58" s="6"/>
    </row>
    <row r="59" spans="1:5">
      <c r="A59" s="8" t="s">
        <v>436</v>
      </c>
      <c r="B59" s="1" t="s">
        <v>368</v>
      </c>
      <c r="C59" s="4">
        <v>420</v>
      </c>
      <c r="D59" s="4">
        <f t="shared" si="0"/>
        <v>525</v>
      </c>
      <c r="E59" s="6"/>
    </row>
    <row r="60" spans="1:5">
      <c r="A60" s="8" t="s">
        <v>369</v>
      </c>
      <c r="B60" s="1" t="s">
        <v>376</v>
      </c>
      <c r="C60" s="4">
        <v>2242</v>
      </c>
      <c r="D60" s="4">
        <f t="shared" si="0"/>
        <v>2802.5</v>
      </c>
      <c r="E60" s="6"/>
    </row>
    <row r="61" spans="1:5">
      <c r="A61" s="8" t="s">
        <v>370</v>
      </c>
      <c r="B61" s="1" t="s">
        <v>378</v>
      </c>
      <c r="C61" s="4">
        <v>697</v>
      </c>
      <c r="D61" s="4">
        <f t="shared" si="0"/>
        <v>871.25</v>
      </c>
      <c r="E61" s="6"/>
    </row>
    <row r="62" spans="1:5">
      <c r="A62" s="8" t="s">
        <v>371</v>
      </c>
      <c r="B62" s="1" t="s">
        <v>379</v>
      </c>
      <c r="C62" s="4">
        <v>1051</v>
      </c>
      <c r="D62" s="4">
        <f t="shared" si="0"/>
        <v>1313.75</v>
      </c>
      <c r="E62" s="6"/>
    </row>
    <row r="63" spans="1:5">
      <c r="A63" s="8" t="s">
        <v>372</v>
      </c>
      <c r="B63" s="1" t="s">
        <v>374</v>
      </c>
      <c r="C63" s="4">
        <v>1512</v>
      </c>
      <c r="D63" s="4">
        <f t="shared" si="0"/>
        <v>1890</v>
      </c>
      <c r="E63" s="6"/>
    </row>
    <row r="64" spans="1:5">
      <c r="A64" s="8" t="s">
        <v>373</v>
      </c>
      <c r="B64" s="1" t="s">
        <v>375</v>
      </c>
      <c r="C64" s="4">
        <v>910</v>
      </c>
      <c r="D64" s="4">
        <f t="shared" si="0"/>
        <v>1137.5</v>
      </c>
      <c r="E64" s="6"/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topLeftCell="A77" workbookViewId="0">
      <selection activeCell="E81" sqref="E81"/>
    </sheetView>
  </sheetViews>
  <sheetFormatPr defaultRowHeight="15"/>
  <cols>
    <col min="1" max="1" width="9.140625" style="22"/>
    <col min="2" max="2" width="77.85546875" style="22" bestFit="1" customWidth="1"/>
    <col min="3" max="3" width="13.85546875" style="22" bestFit="1" customWidth="1"/>
    <col min="4" max="4" width="15" style="22" bestFit="1" customWidth="1"/>
    <col min="5" max="5" width="21.7109375" style="22" bestFit="1" customWidth="1"/>
    <col min="6" max="16384" width="9.140625" style="22"/>
  </cols>
  <sheetData>
    <row r="1" spans="1:5">
      <c r="A1" s="67" t="s">
        <v>380</v>
      </c>
      <c r="B1" s="68"/>
      <c r="C1" s="68"/>
      <c r="D1" s="68"/>
      <c r="E1" s="68"/>
    </row>
    <row r="2" spans="1:5">
      <c r="A2" s="1" t="s">
        <v>0</v>
      </c>
      <c r="B2" s="1" t="s">
        <v>1</v>
      </c>
      <c r="C2" s="1" t="s">
        <v>54</v>
      </c>
      <c r="D2" s="1" t="s">
        <v>87</v>
      </c>
      <c r="E2" s="1" t="s">
        <v>318</v>
      </c>
    </row>
    <row r="3" spans="1:5">
      <c r="A3" s="8" t="s">
        <v>381</v>
      </c>
      <c r="B3" s="1" t="s">
        <v>447</v>
      </c>
      <c r="C3" s="4">
        <v>90</v>
      </c>
      <c r="D3" s="4">
        <f>C3+C3*0.25</f>
        <v>112.5</v>
      </c>
      <c r="E3" s="4"/>
    </row>
    <row r="4" spans="1:5">
      <c r="A4" s="8" t="s">
        <v>454</v>
      </c>
      <c r="B4" s="1" t="s">
        <v>453</v>
      </c>
      <c r="C4" s="4">
        <v>125</v>
      </c>
      <c r="D4" s="4">
        <f t="shared" ref="D4:D85" si="0">C4+C4*0.25</f>
        <v>156.25</v>
      </c>
      <c r="E4" s="4"/>
    </row>
    <row r="5" spans="1:5">
      <c r="A5" s="8" t="s">
        <v>382</v>
      </c>
      <c r="B5" s="1" t="s">
        <v>455</v>
      </c>
      <c r="C5" s="4">
        <v>130</v>
      </c>
      <c r="D5" s="4">
        <f t="shared" si="0"/>
        <v>162.5</v>
      </c>
      <c r="E5" s="4"/>
    </row>
    <row r="6" spans="1:5">
      <c r="A6" s="8" t="s">
        <v>383</v>
      </c>
      <c r="B6" s="1" t="s">
        <v>448</v>
      </c>
      <c r="C6" s="4">
        <v>2070</v>
      </c>
      <c r="D6" s="4">
        <f t="shared" si="0"/>
        <v>2587.5</v>
      </c>
      <c r="E6" s="4"/>
    </row>
    <row r="7" spans="1:5">
      <c r="A7" s="8" t="s">
        <v>384</v>
      </c>
      <c r="B7" s="1" t="s">
        <v>449</v>
      </c>
      <c r="C7" s="4">
        <v>267</v>
      </c>
      <c r="D7" s="4">
        <f t="shared" si="0"/>
        <v>333.75</v>
      </c>
      <c r="E7" s="4"/>
    </row>
    <row r="8" spans="1:5">
      <c r="A8" s="8" t="s">
        <v>385</v>
      </c>
      <c r="B8" s="1" t="s">
        <v>450</v>
      </c>
      <c r="C8" s="4">
        <v>315</v>
      </c>
      <c r="D8" s="4">
        <f t="shared" si="0"/>
        <v>393.75</v>
      </c>
      <c r="E8" s="4"/>
    </row>
    <row r="9" spans="1:5">
      <c r="A9" s="8" t="s">
        <v>386</v>
      </c>
      <c r="B9" s="1" t="s">
        <v>451</v>
      </c>
      <c r="C9" s="4">
        <v>1715</v>
      </c>
      <c r="D9" s="4">
        <f t="shared" si="0"/>
        <v>2143.75</v>
      </c>
      <c r="E9" s="4"/>
    </row>
    <row r="10" spans="1:5">
      <c r="A10" s="8" t="s">
        <v>387</v>
      </c>
      <c r="B10" s="1" t="s">
        <v>452</v>
      </c>
      <c r="C10" s="4">
        <v>1365</v>
      </c>
      <c r="D10" s="4">
        <f t="shared" si="0"/>
        <v>1706.25</v>
      </c>
      <c r="E10" s="4"/>
    </row>
    <row r="11" spans="1:5">
      <c r="A11" s="69" t="s">
        <v>460</v>
      </c>
      <c r="B11" s="70"/>
      <c r="C11" s="70"/>
      <c r="D11" s="70"/>
      <c r="E11" s="71"/>
    </row>
    <row r="12" spans="1:5">
      <c r="A12" s="16" t="s">
        <v>461</v>
      </c>
      <c r="B12" s="16" t="s">
        <v>465</v>
      </c>
      <c r="C12" s="17">
        <v>43</v>
      </c>
      <c r="D12" s="4">
        <f t="shared" si="0"/>
        <v>53.75</v>
      </c>
      <c r="E12" s="16"/>
    </row>
    <row r="13" spans="1:5">
      <c r="A13" s="16" t="s">
        <v>462</v>
      </c>
      <c r="B13" s="16" t="s">
        <v>464</v>
      </c>
      <c r="C13" s="17">
        <v>49</v>
      </c>
      <c r="D13" s="4">
        <f t="shared" si="0"/>
        <v>61.25</v>
      </c>
      <c r="E13" s="16"/>
    </row>
    <row r="14" spans="1:5">
      <c r="A14" s="16" t="s">
        <v>463</v>
      </c>
      <c r="B14" s="16" t="s">
        <v>466</v>
      </c>
      <c r="C14" s="17">
        <v>49</v>
      </c>
      <c r="D14" s="4">
        <f t="shared" si="0"/>
        <v>61.25</v>
      </c>
      <c r="E14" s="16"/>
    </row>
    <row r="15" spans="1:5">
      <c r="A15" s="8" t="s">
        <v>388</v>
      </c>
      <c r="B15" s="1" t="s">
        <v>467</v>
      </c>
      <c r="C15" s="4">
        <v>180</v>
      </c>
      <c r="D15" s="4">
        <f t="shared" si="0"/>
        <v>225</v>
      </c>
      <c r="E15" s="4"/>
    </row>
    <row r="16" spans="1:5">
      <c r="A16" s="8" t="s">
        <v>389</v>
      </c>
      <c r="B16" s="1" t="s">
        <v>469</v>
      </c>
      <c r="C16" s="4">
        <v>180</v>
      </c>
      <c r="D16" s="4">
        <f t="shared" si="0"/>
        <v>225</v>
      </c>
      <c r="E16" s="4"/>
    </row>
    <row r="17" spans="1:5">
      <c r="A17" s="8" t="s">
        <v>390</v>
      </c>
      <c r="B17" s="1" t="s">
        <v>470</v>
      </c>
      <c r="C17" s="4">
        <v>180</v>
      </c>
      <c r="D17" s="4">
        <f t="shared" si="0"/>
        <v>225</v>
      </c>
      <c r="E17" s="4"/>
    </row>
    <row r="18" spans="1:5">
      <c r="A18" s="8" t="s">
        <v>391</v>
      </c>
      <c r="B18" s="1" t="s">
        <v>471</v>
      </c>
      <c r="C18" s="4">
        <v>328</v>
      </c>
      <c r="D18" s="4">
        <f t="shared" si="0"/>
        <v>410</v>
      </c>
      <c r="E18" s="4"/>
    </row>
    <row r="19" spans="1:5">
      <c r="A19" s="8" t="s">
        <v>392</v>
      </c>
      <c r="B19" s="19" t="s">
        <v>474</v>
      </c>
      <c r="C19" s="4">
        <v>351</v>
      </c>
      <c r="D19" s="4">
        <f t="shared" si="0"/>
        <v>438.75</v>
      </c>
      <c r="E19" s="4"/>
    </row>
    <row r="20" spans="1:5">
      <c r="A20" s="8" t="s">
        <v>393</v>
      </c>
      <c r="B20" s="18" t="s">
        <v>472</v>
      </c>
      <c r="C20" s="4">
        <v>126</v>
      </c>
      <c r="D20" s="4">
        <f t="shared" si="0"/>
        <v>157.5</v>
      </c>
      <c r="E20" s="4"/>
    </row>
    <row r="21" spans="1:5">
      <c r="A21" s="8" t="s">
        <v>394</v>
      </c>
      <c r="B21" s="1" t="s">
        <v>468</v>
      </c>
      <c r="C21" s="4">
        <v>171</v>
      </c>
      <c r="D21" s="4">
        <f t="shared" si="0"/>
        <v>213.75</v>
      </c>
      <c r="E21" s="4"/>
    </row>
    <row r="22" spans="1:5">
      <c r="A22" s="8" t="s">
        <v>395</v>
      </c>
      <c r="B22" s="19" t="s">
        <v>475</v>
      </c>
      <c r="C22" s="4">
        <v>675</v>
      </c>
      <c r="D22" s="4">
        <f t="shared" si="0"/>
        <v>843.75</v>
      </c>
      <c r="E22" s="4"/>
    </row>
    <row r="23" spans="1:5">
      <c r="A23" s="8" t="s">
        <v>396</v>
      </c>
      <c r="B23" s="18" t="s">
        <v>473</v>
      </c>
      <c r="C23" s="4">
        <v>216</v>
      </c>
      <c r="D23" s="4">
        <f t="shared" si="0"/>
        <v>270</v>
      </c>
      <c r="E23" s="4"/>
    </row>
    <row r="24" spans="1:5">
      <c r="A24" s="8" t="s">
        <v>477</v>
      </c>
      <c r="B24" s="19" t="s">
        <v>476</v>
      </c>
      <c r="C24" s="4">
        <v>83</v>
      </c>
      <c r="D24" s="4">
        <f t="shared" si="0"/>
        <v>103.75</v>
      </c>
      <c r="E24" s="4"/>
    </row>
    <row r="25" spans="1:5">
      <c r="A25" s="8" t="s">
        <v>478</v>
      </c>
      <c r="B25" s="19" t="s">
        <v>481</v>
      </c>
      <c r="C25" s="4">
        <v>46.8</v>
      </c>
      <c r="D25" s="4">
        <f t="shared" si="0"/>
        <v>58.5</v>
      </c>
      <c r="E25" s="4"/>
    </row>
    <row r="26" spans="1:5">
      <c r="A26" s="8" t="s">
        <v>479</v>
      </c>
      <c r="B26" s="19" t="s">
        <v>482</v>
      </c>
      <c r="C26" s="4">
        <v>47.5</v>
      </c>
      <c r="D26" s="4">
        <f t="shared" si="0"/>
        <v>59.375</v>
      </c>
      <c r="E26" s="4"/>
    </row>
    <row r="27" spans="1:5">
      <c r="A27" s="8" t="s">
        <v>480</v>
      </c>
      <c r="B27" s="19" t="s">
        <v>483</v>
      </c>
      <c r="C27" s="4">
        <v>49.5</v>
      </c>
      <c r="D27" s="4">
        <f t="shared" si="0"/>
        <v>61.875</v>
      </c>
      <c r="E27" s="4"/>
    </row>
    <row r="28" spans="1:5">
      <c r="A28" s="72" t="s">
        <v>484</v>
      </c>
      <c r="B28" s="73"/>
      <c r="C28" s="73"/>
      <c r="D28" s="73"/>
      <c r="E28" s="74"/>
    </row>
    <row r="29" spans="1:5">
      <c r="A29" s="8" t="s">
        <v>397</v>
      </c>
      <c r="B29" s="1" t="s">
        <v>498</v>
      </c>
      <c r="C29" s="4">
        <v>934.5</v>
      </c>
      <c r="D29" s="4">
        <f t="shared" si="0"/>
        <v>1168.125</v>
      </c>
      <c r="E29" s="4"/>
    </row>
    <row r="30" spans="1:5">
      <c r="A30" s="8" t="s">
        <v>398</v>
      </c>
      <c r="B30" s="1" t="s">
        <v>499</v>
      </c>
      <c r="C30" s="4">
        <v>994.5</v>
      </c>
      <c r="D30" s="4">
        <f t="shared" si="0"/>
        <v>1243.125</v>
      </c>
      <c r="E30" s="4"/>
    </row>
    <row r="31" spans="1:5">
      <c r="A31" s="8" t="s">
        <v>399</v>
      </c>
      <c r="B31" s="1" t="s">
        <v>500</v>
      </c>
      <c r="C31" s="4">
        <v>529.5</v>
      </c>
      <c r="D31" s="4">
        <f t="shared" si="0"/>
        <v>661.875</v>
      </c>
      <c r="E31" s="4"/>
    </row>
    <row r="32" spans="1:5">
      <c r="A32" s="8" t="s">
        <v>400</v>
      </c>
      <c r="B32" s="1" t="s">
        <v>501</v>
      </c>
      <c r="C32" s="4">
        <v>994.5</v>
      </c>
      <c r="D32" s="4">
        <f t="shared" si="0"/>
        <v>1243.125</v>
      </c>
      <c r="E32" s="4"/>
    </row>
    <row r="33" spans="1:5">
      <c r="A33" s="8" t="s">
        <v>401</v>
      </c>
      <c r="B33" s="1" t="s">
        <v>502</v>
      </c>
      <c r="C33" s="4">
        <v>1129.5</v>
      </c>
      <c r="D33" s="4">
        <f t="shared" si="0"/>
        <v>1411.875</v>
      </c>
      <c r="E33" s="4"/>
    </row>
    <row r="34" spans="1:5">
      <c r="A34" s="75" t="s">
        <v>503</v>
      </c>
      <c r="B34" s="76"/>
      <c r="C34" s="76"/>
      <c r="D34" s="76"/>
      <c r="E34" s="77"/>
    </row>
    <row r="35" spans="1:5">
      <c r="A35" s="8" t="s">
        <v>402</v>
      </c>
      <c r="B35" s="1" t="s">
        <v>504</v>
      </c>
      <c r="C35" s="4">
        <v>390</v>
      </c>
      <c r="D35" s="4">
        <f t="shared" si="0"/>
        <v>487.5</v>
      </c>
      <c r="E35" s="4"/>
    </row>
    <row r="36" spans="1:5">
      <c r="A36" s="8" t="s">
        <v>403</v>
      </c>
      <c r="B36" s="1" t="s">
        <v>505</v>
      </c>
      <c r="C36" s="4">
        <v>447</v>
      </c>
      <c r="D36" s="4">
        <f t="shared" si="0"/>
        <v>558.75</v>
      </c>
      <c r="E36" s="4"/>
    </row>
    <row r="37" spans="1:5">
      <c r="A37" s="8" t="s">
        <v>526</v>
      </c>
      <c r="B37" s="1" t="s">
        <v>600</v>
      </c>
      <c r="C37" s="6">
        <v>39.200000000000003</v>
      </c>
      <c r="D37" s="4">
        <f t="shared" si="0"/>
        <v>49</v>
      </c>
      <c r="E37" s="4"/>
    </row>
    <row r="38" spans="1:5">
      <c r="A38" s="8" t="s">
        <v>527</v>
      </c>
      <c r="B38" s="30" t="s">
        <v>601</v>
      </c>
      <c r="C38" s="6">
        <v>87.5</v>
      </c>
      <c r="D38" s="4">
        <f t="shared" si="0"/>
        <v>109.375</v>
      </c>
      <c r="E38" s="4"/>
    </row>
    <row r="39" spans="1:5">
      <c r="A39" s="8" t="s">
        <v>603</v>
      </c>
      <c r="B39" s="30" t="s">
        <v>602</v>
      </c>
      <c r="C39" s="6">
        <v>98</v>
      </c>
      <c r="D39" s="4">
        <f t="shared" si="0"/>
        <v>122.5</v>
      </c>
      <c r="E39" s="4"/>
    </row>
    <row r="40" spans="1:5">
      <c r="A40" s="8" t="s">
        <v>605</v>
      </c>
      <c r="B40" s="30" t="s">
        <v>604</v>
      </c>
      <c r="C40" s="6">
        <v>147.80000000000001</v>
      </c>
      <c r="D40" s="4">
        <f t="shared" si="0"/>
        <v>184.75</v>
      </c>
      <c r="E40" s="4"/>
    </row>
    <row r="41" spans="1:5">
      <c r="A41" s="8" t="s">
        <v>406</v>
      </c>
      <c r="B41" s="1" t="s">
        <v>506</v>
      </c>
      <c r="C41" s="4">
        <v>1345</v>
      </c>
      <c r="D41" s="4">
        <f t="shared" si="0"/>
        <v>1681.25</v>
      </c>
      <c r="E41" s="4"/>
    </row>
    <row r="42" spans="1:5">
      <c r="A42" s="8" t="s">
        <v>407</v>
      </c>
      <c r="B42" s="1" t="s">
        <v>507</v>
      </c>
      <c r="C42" s="4">
        <v>1345</v>
      </c>
      <c r="D42" s="4">
        <f t="shared" si="0"/>
        <v>1681.25</v>
      </c>
      <c r="E42" s="4"/>
    </row>
    <row r="43" spans="1:5">
      <c r="A43" s="8" t="s">
        <v>408</v>
      </c>
      <c r="B43" s="1" t="s">
        <v>508</v>
      </c>
      <c r="C43" s="4">
        <v>201</v>
      </c>
      <c r="D43" s="4">
        <f t="shared" si="0"/>
        <v>251.25</v>
      </c>
      <c r="E43" s="4"/>
    </row>
    <row r="44" spans="1:5">
      <c r="A44" s="8" t="s">
        <v>409</v>
      </c>
      <c r="B44" s="1" t="s">
        <v>509</v>
      </c>
      <c r="C44" s="4">
        <v>396</v>
      </c>
      <c r="D44" s="4">
        <f t="shared" si="0"/>
        <v>495</v>
      </c>
      <c r="E44" s="4"/>
    </row>
    <row r="45" spans="1:5">
      <c r="A45" s="8" t="s">
        <v>410</v>
      </c>
      <c r="B45" s="1" t="s">
        <v>510</v>
      </c>
      <c r="C45" s="6">
        <v>8.3000000000000007</v>
      </c>
      <c r="D45" s="4">
        <f t="shared" si="0"/>
        <v>10.375</v>
      </c>
      <c r="E45" s="4"/>
    </row>
    <row r="46" spans="1:5">
      <c r="A46" s="8" t="s">
        <v>411</v>
      </c>
      <c r="B46" s="1" t="s">
        <v>511</v>
      </c>
      <c r="C46" s="4">
        <v>31</v>
      </c>
      <c r="D46" s="4">
        <f t="shared" si="0"/>
        <v>38.75</v>
      </c>
      <c r="E46" s="4"/>
    </row>
    <row r="47" spans="1:5">
      <c r="A47" s="8" t="s">
        <v>412</v>
      </c>
      <c r="B47" s="1" t="s">
        <v>512</v>
      </c>
      <c r="C47" s="4">
        <v>38</v>
      </c>
      <c r="D47" s="4">
        <f t="shared" si="0"/>
        <v>47.5</v>
      </c>
      <c r="E47" s="4"/>
    </row>
    <row r="48" spans="1:5">
      <c r="A48" s="8" t="s">
        <v>413</v>
      </c>
      <c r="B48" s="1" t="s">
        <v>513</v>
      </c>
      <c r="C48" s="4">
        <v>30</v>
      </c>
      <c r="D48" s="4">
        <f t="shared" si="0"/>
        <v>37.5</v>
      </c>
      <c r="E48" s="4"/>
    </row>
    <row r="49" spans="1:5">
      <c r="A49" s="8" t="s">
        <v>528</v>
      </c>
      <c r="B49" s="30" t="s">
        <v>606</v>
      </c>
      <c r="C49" s="4">
        <v>11.5</v>
      </c>
      <c r="D49" s="4">
        <f t="shared" si="0"/>
        <v>14.375</v>
      </c>
      <c r="E49" s="4"/>
    </row>
    <row r="50" spans="1:5">
      <c r="A50" s="8" t="s">
        <v>529</v>
      </c>
      <c r="B50" s="30" t="s">
        <v>607</v>
      </c>
      <c r="C50" s="4">
        <v>13.12</v>
      </c>
      <c r="D50" s="4">
        <f t="shared" si="0"/>
        <v>16.399999999999999</v>
      </c>
      <c r="E50" s="4"/>
    </row>
    <row r="51" spans="1:5">
      <c r="A51" s="8" t="s">
        <v>416</v>
      </c>
      <c r="B51" s="1" t="s">
        <v>514</v>
      </c>
      <c r="C51" s="4">
        <v>76</v>
      </c>
      <c r="D51" s="4">
        <f t="shared" si="0"/>
        <v>95</v>
      </c>
      <c r="E51" s="4"/>
    </row>
    <row r="52" spans="1:5">
      <c r="A52" s="8" t="s">
        <v>611</v>
      </c>
      <c r="B52" s="30" t="s">
        <v>610</v>
      </c>
      <c r="C52" s="4">
        <v>115.5</v>
      </c>
      <c r="D52" s="4">
        <f t="shared" si="0"/>
        <v>144.375</v>
      </c>
      <c r="E52" s="4"/>
    </row>
    <row r="53" spans="1:5">
      <c r="A53" s="8" t="s">
        <v>612</v>
      </c>
      <c r="B53" s="30" t="s">
        <v>609</v>
      </c>
      <c r="C53" s="4">
        <v>103.8</v>
      </c>
      <c r="D53" s="4">
        <f t="shared" si="0"/>
        <v>129.75</v>
      </c>
      <c r="E53" s="4"/>
    </row>
    <row r="54" spans="1:5">
      <c r="A54" s="8" t="s">
        <v>530</v>
      </c>
      <c r="B54" s="29" t="s">
        <v>608</v>
      </c>
      <c r="C54" s="4">
        <v>60</v>
      </c>
      <c r="D54" s="4">
        <f t="shared" si="0"/>
        <v>75</v>
      </c>
      <c r="E54" s="4"/>
    </row>
    <row r="55" spans="1:5">
      <c r="A55" s="61" t="s">
        <v>486</v>
      </c>
      <c r="B55" s="62"/>
      <c r="C55" s="62"/>
      <c r="D55" s="62"/>
      <c r="E55" s="63"/>
    </row>
    <row r="56" spans="1:5" ht="14.25" customHeight="1">
      <c r="A56" s="8" t="s">
        <v>414</v>
      </c>
      <c r="B56" s="20" t="s">
        <v>515</v>
      </c>
      <c r="C56" s="4">
        <v>450</v>
      </c>
      <c r="D56" s="4">
        <f t="shared" si="0"/>
        <v>562.5</v>
      </c>
      <c r="E56" s="34"/>
    </row>
    <row r="57" spans="1:5" ht="14.25" customHeight="1">
      <c r="A57" s="8" t="s">
        <v>415</v>
      </c>
      <c r="B57" s="20" t="s">
        <v>591</v>
      </c>
      <c r="C57" s="6">
        <v>226.8</v>
      </c>
      <c r="D57" s="4">
        <f t="shared" si="0"/>
        <v>283.5</v>
      </c>
      <c r="E57" s="34"/>
    </row>
    <row r="58" spans="1:5" ht="14.25" customHeight="1">
      <c r="A58" s="20" t="s">
        <v>557</v>
      </c>
      <c r="B58" s="20" t="s">
        <v>516</v>
      </c>
      <c r="C58" s="4">
        <v>210</v>
      </c>
      <c r="D58" s="4">
        <f t="shared" si="0"/>
        <v>262.5</v>
      </c>
      <c r="E58" s="34">
        <v>171.3</v>
      </c>
    </row>
    <row r="59" spans="1:5" ht="14.25" customHeight="1">
      <c r="A59" s="20" t="s">
        <v>556</v>
      </c>
      <c r="B59" s="30" t="s">
        <v>592</v>
      </c>
      <c r="C59" s="6">
        <v>1627</v>
      </c>
      <c r="D59" s="4">
        <f t="shared" si="0"/>
        <v>2033.75</v>
      </c>
      <c r="E59" s="34"/>
    </row>
    <row r="60" spans="1:5" ht="14.25" customHeight="1">
      <c r="A60" s="20" t="s">
        <v>613</v>
      </c>
      <c r="B60" s="30" t="s">
        <v>593</v>
      </c>
      <c r="C60" s="6">
        <v>2169</v>
      </c>
      <c r="D60" s="4">
        <f t="shared" si="0"/>
        <v>2711.25</v>
      </c>
      <c r="E60" s="34"/>
    </row>
    <row r="61" spans="1:5" ht="14.25" customHeight="1">
      <c r="A61" s="20" t="s">
        <v>614</v>
      </c>
      <c r="B61" s="30" t="s">
        <v>594</v>
      </c>
      <c r="C61" s="6">
        <v>2457</v>
      </c>
      <c r="D61" s="4">
        <f t="shared" si="0"/>
        <v>3071.25</v>
      </c>
      <c r="E61" s="34"/>
    </row>
    <row r="62" spans="1:5" ht="14.25" customHeight="1">
      <c r="A62" s="20" t="s">
        <v>615</v>
      </c>
      <c r="B62" s="30" t="s">
        <v>595</v>
      </c>
      <c r="C62" s="6">
        <v>2803</v>
      </c>
      <c r="D62" s="4">
        <f t="shared" si="0"/>
        <v>3503.75</v>
      </c>
      <c r="E62" s="34"/>
    </row>
    <row r="63" spans="1:5" ht="14.25" customHeight="1">
      <c r="A63" s="20" t="s">
        <v>616</v>
      </c>
      <c r="B63" s="30" t="s">
        <v>596</v>
      </c>
      <c r="C63" s="6">
        <v>1804</v>
      </c>
      <c r="D63" s="4">
        <f t="shared" si="0"/>
        <v>2255</v>
      </c>
      <c r="E63" s="34"/>
    </row>
    <row r="64" spans="1:5" ht="14.25" customHeight="1">
      <c r="A64" s="20" t="s">
        <v>617</v>
      </c>
      <c r="B64" s="30" t="s">
        <v>597</v>
      </c>
      <c r="C64" s="4">
        <v>230</v>
      </c>
      <c r="D64" s="4">
        <f t="shared" si="0"/>
        <v>287.5</v>
      </c>
      <c r="E64" s="34"/>
    </row>
    <row r="65" spans="1:5" ht="14.25" customHeight="1">
      <c r="A65" s="20" t="s">
        <v>618</v>
      </c>
      <c r="B65" s="30" t="s">
        <v>598</v>
      </c>
      <c r="C65" s="4">
        <v>42.3</v>
      </c>
      <c r="D65" s="4">
        <f t="shared" si="0"/>
        <v>52.875</v>
      </c>
      <c r="E65" s="34"/>
    </row>
    <row r="66" spans="1:5" ht="14.25" customHeight="1">
      <c r="A66" s="20" t="s">
        <v>619</v>
      </c>
      <c r="B66" s="30" t="s">
        <v>599</v>
      </c>
      <c r="C66" s="6">
        <v>8.4</v>
      </c>
      <c r="D66" s="4">
        <f t="shared" si="0"/>
        <v>10.5</v>
      </c>
      <c r="E66" s="34"/>
    </row>
    <row r="67" spans="1:5" ht="14.25" customHeight="1">
      <c r="A67" s="58" t="s">
        <v>517</v>
      </c>
      <c r="B67" s="59"/>
      <c r="C67" s="59"/>
      <c r="D67" s="59"/>
      <c r="E67" s="60"/>
    </row>
    <row r="68" spans="1:5" ht="14.25" customHeight="1">
      <c r="A68" s="8" t="s">
        <v>404</v>
      </c>
      <c r="B68" s="20" t="s">
        <v>518</v>
      </c>
      <c r="C68" s="21">
        <v>110</v>
      </c>
      <c r="D68" s="4">
        <f t="shared" si="0"/>
        <v>137.5</v>
      </c>
      <c r="E68" s="20"/>
    </row>
    <row r="69" spans="1:5" ht="14.25" customHeight="1">
      <c r="A69" s="8" t="s">
        <v>405</v>
      </c>
      <c r="B69" s="20" t="s">
        <v>519</v>
      </c>
      <c r="C69" s="21">
        <v>132</v>
      </c>
      <c r="D69" s="4">
        <f t="shared" si="0"/>
        <v>165</v>
      </c>
      <c r="E69" s="20"/>
    </row>
    <row r="70" spans="1:5" ht="14.25" customHeight="1">
      <c r="A70" s="8" t="s">
        <v>620</v>
      </c>
      <c r="B70" s="20" t="s">
        <v>583</v>
      </c>
      <c r="C70" s="21">
        <v>110</v>
      </c>
      <c r="D70" s="4">
        <f t="shared" si="0"/>
        <v>137.5</v>
      </c>
      <c r="E70" s="20"/>
    </row>
    <row r="71" spans="1:5" ht="14.25" customHeight="1">
      <c r="A71" s="8" t="s">
        <v>621</v>
      </c>
      <c r="B71" s="30" t="s">
        <v>584</v>
      </c>
      <c r="C71" s="21">
        <v>133</v>
      </c>
      <c r="D71" s="4">
        <f t="shared" si="0"/>
        <v>166.25</v>
      </c>
      <c r="E71" s="20"/>
    </row>
    <row r="72" spans="1:5" ht="14.25" customHeight="1">
      <c r="A72" s="8" t="s">
        <v>622</v>
      </c>
      <c r="B72" s="30" t="s">
        <v>585</v>
      </c>
      <c r="C72" s="21">
        <v>144</v>
      </c>
      <c r="D72" s="4">
        <f t="shared" si="0"/>
        <v>180</v>
      </c>
      <c r="E72" s="20"/>
    </row>
    <row r="73" spans="1:5" ht="14.25" customHeight="1">
      <c r="A73" s="8" t="s">
        <v>623</v>
      </c>
      <c r="B73" s="30" t="s">
        <v>586</v>
      </c>
      <c r="C73" s="21">
        <v>150</v>
      </c>
      <c r="D73" s="4">
        <f t="shared" si="0"/>
        <v>187.5</v>
      </c>
      <c r="E73" s="20"/>
    </row>
    <row r="74" spans="1:5" ht="14.25" customHeight="1">
      <c r="A74" s="8" t="s">
        <v>624</v>
      </c>
      <c r="B74" s="29" t="s">
        <v>588</v>
      </c>
      <c r="C74" s="31">
        <v>300</v>
      </c>
      <c r="D74" s="24">
        <f t="shared" si="0"/>
        <v>375</v>
      </c>
      <c r="E74" s="32"/>
    </row>
    <row r="75" spans="1:5" ht="14.25" customHeight="1">
      <c r="A75" s="8" t="s">
        <v>625</v>
      </c>
      <c r="B75" s="30" t="s">
        <v>587</v>
      </c>
      <c r="C75" s="31">
        <v>150</v>
      </c>
      <c r="D75" s="24">
        <f t="shared" si="0"/>
        <v>187.5</v>
      </c>
      <c r="E75" s="32"/>
    </row>
    <row r="76" spans="1:5" ht="14.25" customHeight="1">
      <c r="A76" s="8" t="s">
        <v>626</v>
      </c>
      <c r="B76" s="30" t="s">
        <v>589</v>
      </c>
      <c r="C76" s="33">
        <v>880</v>
      </c>
      <c r="D76" s="24">
        <f t="shared" si="0"/>
        <v>1100</v>
      </c>
      <c r="E76" s="32"/>
    </row>
    <row r="77" spans="1:5" ht="14.25" customHeight="1">
      <c r="A77" s="8" t="s">
        <v>627</v>
      </c>
      <c r="B77" s="35" t="s">
        <v>590</v>
      </c>
      <c r="C77" s="34">
        <v>1501</v>
      </c>
      <c r="D77" s="4">
        <f t="shared" si="0"/>
        <v>1876.25</v>
      </c>
      <c r="E77" s="20"/>
    </row>
    <row r="78" spans="1:5" ht="14.25" customHeight="1">
      <c r="A78" s="64" t="s">
        <v>532</v>
      </c>
      <c r="B78" s="65"/>
      <c r="C78" s="65"/>
      <c r="D78" s="65"/>
      <c r="E78" s="66"/>
    </row>
    <row r="79" spans="1:5">
      <c r="A79" s="8" t="s">
        <v>417</v>
      </c>
      <c r="B79" s="1" t="s">
        <v>537</v>
      </c>
      <c r="C79" s="4">
        <v>46</v>
      </c>
      <c r="D79" s="4">
        <f t="shared" si="0"/>
        <v>57.5</v>
      </c>
      <c r="E79" s="4"/>
    </row>
    <row r="80" spans="1:5">
      <c r="A80" s="8" t="s">
        <v>418</v>
      </c>
      <c r="B80" s="1" t="s">
        <v>551</v>
      </c>
      <c r="C80" s="4">
        <v>304</v>
      </c>
      <c r="D80" s="4">
        <f t="shared" si="0"/>
        <v>380</v>
      </c>
      <c r="E80" s="4"/>
    </row>
    <row r="81" spans="1:5">
      <c r="A81" s="8" t="s">
        <v>419</v>
      </c>
      <c r="B81" s="1" t="s">
        <v>542</v>
      </c>
      <c r="C81" s="4">
        <v>280</v>
      </c>
      <c r="D81" s="4">
        <f t="shared" si="0"/>
        <v>350</v>
      </c>
      <c r="E81" s="4"/>
    </row>
    <row r="82" spans="1:5">
      <c r="A82" s="8" t="s">
        <v>420</v>
      </c>
      <c r="B82" s="1" t="s">
        <v>543</v>
      </c>
      <c r="C82" s="4">
        <v>194.4</v>
      </c>
      <c r="D82" s="4">
        <f t="shared" si="0"/>
        <v>243</v>
      </c>
      <c r="E82" s="4"/>
    </row>
    <row r="83" spans="1:5">
      <c r="A83" s="8" t="s">
        <v>558</v>
      </c>
      <c r="B83" s="1" t="s">
        <v>555</v>
      </c>
      <c r="C83" s="4">
        <v>170</v>
      </c>
      <c r="D83" s="4">
        <f t="shared" si="0"/>
        <v>212.5</v>
      </c>
      <c r="E83" s="4"/>
    </row>
    <row r="84" spans="1:5">
      <c r="A84" s="8" t="s">
        <v>421</v>
      </c>
      <c r="B84" s="1" t="s">
        <v>544</v>
      </c>
      <c r="C84" s="4">
        <v>24</v>
      </c>
      <c r="D84" s="4">
        <f t="shared" si="0"/>
        <v>30</v>
      </c>
      <c r="E84" s="4"/>
    </row>
    <row r="85" spans="1:5">
      <c r="A85" s="8" t="s">
        <v>422</v>
      </c>
      <c r="B85" s="1" t="s">
        <v>547</v>
      </c>
      <c r="C85" s="4">
        <v>48.75</v>
      </c>
      <c r="D85" s="4">
        <f t="shared" si="0"/>
        <v>60.9375</v>
      </c>
      <c r="E85" s="4"/>
    </row>
    <row r="86" spans="1:5">
      <c r="A86" s="8" t="s">
        <v>628</v>
      </c>
      <c r="B86" s="1" t="s">
        <v>549</v>
      </c>
      <c r="C86" s="4">
        <v>57</v>
      </c>
      <c r="D86" s="4">
        <f t="shared" ref="D86:D118" si="1">C86+C86*0.25</f>
        <v>71.25</v>
      </c>
      <c r="E86" s="4"/>
    </row>
    <row r="87" spans="1:5">
      <c r="A87" s="8" t="s">
        <v>629</v>
      </c>
      <c r="B87" s="1" t="s">
        <v>550</v>
      </c>
      <c r="C87" s="4">
        <v>90</v>
      </c>
      <c r="D87" s="4">
        <f t="shared" si="1"/>
        <v>112.5</v>
      </c>
      <c r="E87" s="4"/>
    </row>
    <row r="88" spans="1:5">
      <c r="A88" s="8" t="s">
        <v>423</v>
      </c>
      <c r="B88" s="1" t="s">
        <v>546</v>
      </c>
      <c r="C88" s="4">
        <v>33</v>
      </c>
      <c r="D88" s="4">
        <f t="shared" si="1"/>
        <v>41.25</v>
      </c>
      <c r="E88" s="4"/>
    </row>
    <row r="89" spans="1:5">
      <c r="A89" s="8" t="s">
        <v>630</v>
      </c>
      <c r="B89" s="1" t="s">
        <v>545</v>
      </c>
      <c r="C89" s="4">
        <v>22.5</v>
      </c>
      <c r="D89" s="4">
        <f t="shared" si="1"/>
        <v>28.125</v>
      </c>
      <c r="E89" s="4"/>
    </row>
    <row r="90" spans="1:5">
      <c r="A90" s="8" t="s">
        <v>631</v>
      </c>
      <c r="B90" s="1" t="s">
        <v>548</v>
      </c>
      <c r="C90" s="4">
        <v>42.24</v>
      </c>
      <c r="D90" s="4">
        <f t="shared" si="1"/>
        <v>52.800000000000004</v>
      </c>
      <c r="E90" s="4"/>
    </row>
    <row r="91" spans="1:5">
      <c r="A91" s="8" t="s">
        <v>429</v>
      </c>
      <c r="B91" s="23" t="s">
        <v>562</v>
      </c>
      <c r="C91" s="4">
        <v>175.5</v>
      </c>
      <c r="D91" s="4">
        <f t="shared" si="1"/>
        <v>219.375</v>
      </c>
      <c r="E91" s="4"/>
    </row>
    <row r="92" spans="1:5">
      <c r="A92" s="8" t="s">
        <v>424</v>
      </c>
      <c r="B92" s="1" t="s">
        <v>567</v>
      </c>
      <c r="C92" s="4">
        <v>247.5</v>
      </c>
      <c r="D92" s="4">
        <f t="shared" si="1"/>
        <v>309.375</v>
      </c>
      <c r="E92" s="4"/>
    </row>
    <row r="93" spans="1:5">
      <c r="A93" s="8" t="s">
        <v>632</v>
      </c>
      <c r="B93" s="1" t="s">
        <v>568</v>
      </c>
      <c r="C93" s="4">
        <v>276</v>
      </c>
      <c r="D93" s="4">
        <f t="shared" si="1"/>
        <v>345</v>
      </c>
      <c r="E93" s="4"/>
    </row>
    <row r="94" spans="1:5">
      <c r="A94" s="8" t="s">
        <v>633</v>
      </c>
      <c r="B94" s="1" t="s">
        <v>566</v>
      </c>
      <c r="C94" s="4">
        <v>363</v>
      </c>
      <c r="D94" s="4">
        <f t="shared" si="1"/>
        <v>453.75</v>
      </c>
      <c r="E94" s="4"/>
    </row>
    <row r="95" spans="1:5">
      <c r="A95" s="8" t="s">
        <v>634</v>
      </c>
      <c r="B95" s="1" t="s">
        <v>563</v>
      </c>
      <c r="C95" s="6">
        <v>103.5</v>
      </c>
      <c r="D95" s="4">
        <f t="shared" si="1"/>
        <v>129.375</v>
      </c>
      <c r="E95" s="4"/>
    </row>
    <row r="96" spans="1:5">
      <c r="A96" s="8" t="s">
        <v>635</v>
      </c>
      <c r="B96" s="1" t="s">
        <v>564</v>
      </c>
      <c r="C96" s="4">
        <v>180</v>
      </c>
      <c r="D96" s="4">
        <f t="shared" si="1"/>
        <v>225</v>
      </c>
      <c r="E96" s="4"/>
    </row>
    <row r="97" spans="1:5">
      <c r="A97" s="8" t="s">
        <v>425</v>
      </c>
      <c r="B97" s="1" t="s">
        <v>533</v>
      </c>
      <c r="C97" s="4">
        <v>80</v>
      </c>
      <c r="D97" s="4">
        <f t="shared" si="1"/>
        <v>100</v>
      </c>
      <c r="E97" s="6">
        <v>67</v>
      </c>
    </row>
    <row r="98" spans="1:5">
      <c r="A98" s="8" t="s">
        <v>636</v>
      </c>
      <c r="B98" s="1" t="s">
        <v>576</v>
      </c>
      <c r="C98" s="4">
        <v>56</v>
      </c>
      <c r="D98" s="4">
        <f t="shared" si="1"/>
        <v>70</v>
      </c>
      <c r="E98" s="6">
        <v>51</v>
      </c>
    </row>
    <row r="99" spans="1:5">
      <c r="A99" s="8" t="s">
        <v>637</v>
      </c>
      <c r="B99" s="1" t="s">
        <v>578</v>
      </c>
      <c r="C99" s="4">
        <v>134</v>
      </c>
      <c r="D99" s="4">
        <f t="shared" si="1"/>
        <v>167.5</v>
      </c>
      <c r="E99" s="6"/>
    </row>
    <row r="100" spans="1:5">
      <c r="A100" s="8" t="s">
        <v>638</v>
      </c>
      <c r="B100" s="1" t="s">
        <v>577</v>
      </c>
      <c r="C100" s="4">
        <v>121.5</v>
      </c>
      <c r="D100" s="4">
        <f t="shared" si="1"/>
        <v>151.875</v>
      </c>
      <c r="E100" s="6"/>
    </row>
    <row r="101" spans="1:5">
      <c r="A101" s="8" t="s">
        <v>639</v>
      </c>
      <c r="B101" s="1" t="s">
        <v>580</v>
      </c>
      <c r="C101" s="4">
        <v>158</v>
      </c>
      <c r="D101" s="4">
        <f t="shared" si="1"/>
        <v>197.5</v>
      </c>
      <c r="E101" s="6"/>
    </row>
    <row r="102" spans="1:5">
      <c r="A102" s="8" t="s">
        <v>640</v>
      </c>
      <c r="B102" s="1" t="s">
        <v>581</v>
      </c>
      <c r="C102" s="4">
        <v>56</v>
      </c>
      <c r="D102" s="4">
        <f t="shared" si="1"/>
        <v>70</v>
      </c>
      <c r="E102" s="6"/>
    </row>
    <row r="103" spans="1:5">
      <c r="A103" s="8" t="s">
        <v>641</v>
      </c>
      <c r="B103" s="1" t="s">
        <v>579</v>
      </c>
      <c r="C103" s="4">
        <v>121.5</v>
      </c>
      <c r="D103" s="4">
        <f t="shared" si="1"/>
        <v>151.875</v>
      </c>
      <c r="E103" s="6"/>
    </row>
    <row r="104" spans="1:5">
      <c r="A104" s="8" t="s">
        <v>426</v>
      </c>
      <c r="B104" s="1" t="s">
        <v>534</v>
      </c>
      <c r="C104" s="4">
        <v>28</v>
      </c>
      <c r="D104" s="4">
        <f>30</f>
        <v>30</v>
      </c>
      <c r="E104" s="6">
        <v>23</v>
      </c>
    </row>
    <row r="105" spans="1:5">
      <c r="A105" s="8" t="s">
        <v>642</v>
      </c>
      <c r="B105" s="1" t="s">
        <v>565</v>
      </c>
      <c r="C105" s="4">
        <v>34.5</v>
      </c>
      <c r="D105" s="4">
        <f t="shared" si="1"/>
        <v>43.125</v>
      </c>
      <c r="E105" s="6"/>
    </row>
    <row r="106" spans="1:5">
      <c r="A106" s="8" t="s">
        <v>643</v>
      </c>
      <c r="B106" s="1" t="s">
        <v>582</v>
      </c>
      <c r="C106" s="4">
        <v>7.9</v>
      </c>
      <c r="D106" s="4">
        <f t="shared" si="1"/>
        <v>9.875</v>
      </c>
      <c r="E106" s="6"/>
    </row>
    <row r="107" spans="1:5">
      <c r="A107" s="8" t="s">
        <v>427</v>
      </c>
      <c r="B107" s="1" t="s">
        <v>535</v>
      </c>
      <c r="C107" s="4">
        <v>93</v>
      </c>
      <c r="D107" s="4">
        <f t="shared" ref="D107:D113" si="2">C107+C107*0.25</f>
        <v>116.25</v>
      </c>
      <c r="E107" s="4"/>
    </row>
    <row r="108" spans="1:5">
      <c r="A108" s="8" t="s">
        <v>428</v>
      </c>
      <c r="B108" s="1" t="s">
        <v>536</v>
      </c>
      <c r="C108" s="4">
        <v>93</v>
      </c>
      <c r="D108" s="4">
        <f t="shared" si="2"/>
        <v>116.25</v>
      </c>
      <c r="E108" s="4"/>
    </row>
    <row r="109" spans="1:5">
      <c r="A109" s="8" t="s">
        <v>430</v>
      </c>
      <c r="B109" s="1" t="s">
        <v>538</v>
      </c>
      <c r="C109" s="4">
        <v>328</v>
      </c>
      <c r="D109" s="4">
        <f t="shared" si="2"/>
        <v>410</v>
      </c>
      <c r="E109" s="4"/>
    </row>
    <row r="110" spans="1:5">
      <c r="A110" s="8" t="s">
        <v>431</v>
      </c>
      <c r="B110" s="1" t="s">
        <v>539</v>
      </c>
      <c r="C110" s="4">
        <v>19</v>
      </c>
      <c r="D110" s="4">
        <f t="shared" si="2"/>
        <v>23.75</v>
      </c>
      <c r="E110" s="6">
        <v>16.64</v>
      </c>
    </row>
    <row r="111" spans="1:5">
      <c r="A111" s="8" t="s">
        <v>644</v>
      </c>
      <c r="B111" s="1" t="s">
        <v>561</v>
      </c>
      <c r="C111" s="4">
        <v>17.399999999999999</v>
      </c>
      <c r="D111" s="4">
        <f t="shared" si="2"/>
        <v>21.75</v>
      </c>
      <c r="E111" s="6">
        <v>15.8</v>
      </c>
    </row>
    <row r="112" spans="1:5">
      <c r="A112" s="8" t="s">
        <v>432</v>
      </c>
      <c r="B112" s="1" t="s">
        <v>540</v>
      </c>
      <c r="C112" s="4">
        <v>10</v>
      </c>
      <c r="D112" s="4">
        <f t="shared" si="2"/>
        <v>12.5</v>
      </c>
      <c r="E112" s="6">
        <v>9.5</v>
      </c>
    </row>
    <row r="113" spans="1:5">
      <c r="A113" s="8" t="s">
        <v>645</v>
      </c>
      <c r="B113" s="1" t="s">
        <v>541</v>
      </c>
      <c r="C113" s="4">
        <v>12</v>
      </c>
      <c r="D113" s="4">
        <f t="shared" si="2"/>
        <v>15</v>
      </c>
      <c r="E113" s="6">
        <v>10.5</v>
      </c>
    </row>
    <row r="114" spans="1:5">
      <c r="A114" s="78" t="s">
        <v>552</v>
      </c>
      <c r="B114" s="79"/>
      <c r="C114" s="79"/>
      <c r="D114" s="79"/>
      <c r="E114" s="80"/>
    </row>
    <row r="115" spans="1:5">
      <c r="A115" s="8" t="s">
        <v>434</v>
      </c>
      <c r="B115" s="1" t="s">
        <v>553</v>
      </c>
      <c r="C115" s="4">
        <v>125</v>
      </c>
      <c r="D115" s="4">
        <f t="shared" si="1"/>
        <v>156.25</v>
      </c>
      <c r="E115" s="4"/>
    </row>
    <row r="116" spans="1:5">
      <c r="A116" s="8" t="s">
        <v>435</v>
      </c>
      <c r="B116" s="1" t="s">
        <v>554</v>
      </c>
      <c r="C116" s="4">
        <v>125</v>
      </c>
      <c r="D116" s="4">
        <f t="shared" si="1"/>
        <v>156.25</v>
      </c>
      <c r="E116" s="4"/>
    </row>
    <row r="117" spans="1:5">
      <c r="A117" s="8" t="s">
        <v>443</v>
      </c>
      <c r="B117" s="1" t="s">
        <v>559</v>
      </c>
      <c r="C117" s="4">
        <v>150</v>
      </c>
      <c r="D117" s="4">
        <f t="shared" si="1"/>
        <v>187.5</v>
      </c>
      <c r="E117" s="4"/>
    </row>
    <row r="118" spans="1:5">
      <c r="A118" s="8" t="s">
        <v>444</v>
      </c>
      <c r="B118" s="1" t="s">
        <v>560</v>
      </c>
      <c r="C118" s="4">
        <v>178</v>
      </c>
      <c r="D118" s="4">
        <f t="shared" si="1"/>
        <v>222.5</v>
      </c>
      <c r="E118" s="4"/>
    </row>
    <row r="119" spans="1:5">
      <c r="A119" s="55" t="s">
        <v>485</v>
      </c>
      <c r="B119" s="56"/>
      <c r="C119" s="56"/>
      <c r="D119" s="56"/>
      <c r="E119" s="57"/>
    </row>
    <row r="120" spans="1:5">
      <c r="A120" s="8" t="s">
        <v>445</v>
      </c>
      <c r="B120" s="1" t="s">
        <v>569</v>
      </c>
      <c r="C120" s="4">
        <v>30</v>
      </c>
      <c r="D120" s="4">
        <f>50</f>
        <v>50</v>
      </c>
      <c r="E120" s="4"/>
    </row>
    <row r="121" spans="1:5">
      <c r="A121" s="8" t="s">
        <v>446</v>
      </c>
      <c r="B121" s="1" t="s">
        <v>570</v>
      </c>
      <c r="C121" s="4">
        <v>30</v>
      </c>
      <c r="D121" s="4">
        <f>50</f>
        <v>50</v>
      </c>
      <c r="E121" s="4"/>
    </row>
    <row r="122" spans="1:5">
      <c r="A122" s="8" t="s">
        <v>646</v>
      </c>
      <c r="B122" s="1" t="s">
        <v>571</v>
      </c>
      <c r="C122" s="4">
        <v>30</v>
      </c>
      <c r="D122" s="4">
        <f>50</f>
        <v>50</v>
      </c>
      <c r="E122" s="4"/>
    </row>
    <row r="123" spans="1:5">
      <c r="A123" s="8" t="s">
        <v>647</v>
      </c>
      <c r="B123" s="1" t="s">
        <v>572</v>
      </c>
      <c r="C123" s="4">
        <v>30</v>
      </c>
      <c r="D123" s="4">
        <f>50</f>
        <v>50</v>
      </c>
      <c r="E123" s="4"/>
    </row>
    <row r="124" spans="1:5">
      <c r="A124" s="8" t="s">
        <v>648</v>
      </c>
      <c r="B124" s="1" t="s">
        <v>573</v>
      </c>
      <c r="C124" s="4">
        <v>40</v>
      </c>
      <c r="D124" s="4">
        <f>70</f>
        <v>70</v>
      </c>
      <c r="E124" s="4"/>
    </row>
    <row r="125" spans="1:5">
      <c r="A125" s="8" t="s">
        <v>649</v>
      </c>
      <c r="B125" s="1" t="s">
        <v>574</v>
      </c>
      <c r="C125" s="4">
        <v>34</v>
      </c>
      <c r="D125" s="4">
        <f>55</f>
        <v>55</v>
      </c>
      <c r="E125" s="4"/>
    </row>
    <row r="126" spans="1:5">
      <c r="A126" s="8" t="s">
        <v>650</v>
      </c>
      <c r="B126" s="1" t="s">
        <v>575</v>
      </c>
      <c r="C126" s="4">
        <v>60</v>
      </c>
      <c r="D126" s="4">
        <f>90</f>
        <v>90</v>
      </c>
      <c r="E126" s="4"/>
    </row>
    <row r="127" spans="1:5">
      <c r="A127" s="25"/>
      <c r="B127" s="26"/>
      <c r="C127" s="27"/>
      <c r="D127" s="27"/>
      <c r="E127" s="27"/>
    </row>
    <row r="128" spans="1:5">
      <c r="A128" s="25"/>
      <c r="B128" s="26"/>
      <c r="C128" s="27"/>
      <c r="D128" s="27"/>
      <c r="E128" s="27"/>
    </row>
    <row r="129" spans="1:5">
      <c r="A129" s="25"/>
      <c r="B129" s="26"/>
      <c r="C129" s="27"/>
      <c r="D129" s="27"/>
      <c r="E129" s="27"/>
    </row>
    <row r="130" spans="1:5">
      <c r="A130" s="25"/>
      <c r="B130" s="26"/>
      <c r="C130" s="27"/>
      <c r="D130" s="27"/>
      <c r="E130" s="27"/>
    </row>
    <row r="131" spans="1:5">
      <c r="A131" s="25"/>
      <c r="B131" s="26"/>
      <c r="C131" s="27"/>
      <c r="D131" s="27"/>
      <c r="E131" s="27"/>
    </row>
    <row r="132" spans="1:5">
      <c r="A132" s="25"/>
      <c r="B132" s="26"/>
      <c r="C132" s="27"/>
      <c r="D132" s="27"/>
      <c r="E132" s="27"/>
    </row>
    <row r="133" spans="1:5">
      <c r="A133" s="26"/>
      <c r="B133" s="26"/>
      <c r="C133" s="27"/>
      <c r="D133" s="27"/>
      <c r="E133" s="27"/>
    </row>
    <row r="134" spans="1:5">
      <c r="A134" s="26"/>
      <c r="B134" s="26"/>
      <c r="C134" s="27"/>
      <c r="D134" s="27"/>
      <c r="E134" s="27"/>
    </row>
    <row r="135" spans="1:5">
      <c r="A135" s="26"/>
      <c r="B135" s="26"/>
      <c r="C135" s="27"/>
      <c r="D135" s="27"/>
      <c r="E135" s="27"/>
    </row>
    <row r="136" spans="1:5">
      <c r="A136" s="26"/>
      <c r="B136" s="26"/>
      <c r="C136" s="27"/>
      <c r="D136" s="27"/>
      <c r="E136" s="27"/>
    </row>
    <row r="137" spans="1:5">
      <c r="A137" s="28"/>
    </row>
  </sheetData>
  <mergeCells count="9">
    <mergeCell ref="A119:E119"/>
    <mergeCell ref="A67:E67"/>
    <mergeCell ref="A55:E55"/>
    <mergeCell ref="A78:E78"/>
    <mergeCell ref="A1:E1"/>
    <mergeCell ref="A11:E11"/>
    <mergeCell ref="A28:E28"/>
    <mergeCell ref="A34:E34"/>
    <mergeCell ref="A114:E1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Летняя одежда</vt:lpstr>
      <vt:lpstr>Зимняя спецодежда</vt:lpstr>
      <vt:lpstr>Спецобувь</vt:lpstr>
      <vt:lpstr>Средства индивидуальной защиты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</dc:creator>
  <cp:lastModifiedBy>Егор</cp:lastModifiedBy>
  <dcterms:created xsi:type="dcterms:W3CDTF">2019-08-21T13:29:33Z</dcterms:created>
  <dcterms:modified xsi:type="dcterms:W3CDTF">2019-09-12T12:12:10Z</dcterms:modified>
</cp:coreProperties>
</file>